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М 12-13 15 декабря" sheetId="1" r:id="rId1"/>
    <sheet name="2Ж 12-13 15 декабря" sheetId="2" r:id="rId2"/>
    <sheet name="2М 16-17 15 декабря" sheetId="3" r:id="rId3"/>
    <sheet name="2 Ж 16-17 15 декабря" sheetId="4" r:id="rId4"/>
  </sheets>
  <definedNames/>
  <calcPr fullCalcOnLoad="1"/>
</workbook>
</file>

<file path=xl/sharedStrings.xml><?xml version="1.0" encoding="utf-8"?>
<sst xmlns="http://schemas.openxmlformats.org/spreadsheetml/2006/main" count="1170" uniqueCount="455">
  <si>
    <t>Фамилия Имя</t>
  </si>
  <si>
    <t>2ю</t>
  </si>
  <si>
    <t>Казанцев Степан</t>
  </si>
  <si>
    <t>Вишняков Игорь</t>
  </si>
  <si>
    <t>Шинкоренко Яков</t>
  </si>
  <si>
    <t>ДЭЦ, г. Копейск</t>
  </si>
  <si>
    <t>Косарев Денис</t>
  </si>
  <si>
    <t>Чуличкова З.У.</t>
  </si>
  <si>
    <t>Забирова Алина</t>
  </si>
  <si>
    <t>Панов Никита</t>
  </si>
  <si>
    <t>Аликин Иван</t>
  </si>
  <si>
    <t>Просвирина Г.И.</t>
  </si>
  <si>
    <t>ЦДЮТиЭ «Космос» - МБОУ СОШ № 12 «Торнадо»</t>
  </si>
  <si>
    <t>Марусей М. В.</t>
  </si>
  <si>
    <t>Юдина Ева</t>
  </si>
  <si>
    <t>Котельникова Валерия</t>
  </si>
  <si>
    <t>Никитин Андрей</t>
  </si>
  <si>
    <t>Туманова Олеся</t>
  </si>
  <si>
    <t>Макарова Милена</t>
  </si>
  <si>
    <t>Павлова Л.А.</t>
  </si>
  <si>
    <t>II</t>
  </si>
  <si>
    <t>III</t>
  </si>
  <si>
    <t>б/р</t>
  </si>
  <si>
    <t>Михалева Т. Е</t>
  </si>
  <si>
    <t>Фильчаков Максим</t>
  </si>
  <si>
    <t>Шумаков Михаил</t>
  </si>
  <si>
    <t>Климов Михаил</t>
  </si>
  <si>
    <t>Левина Анастасия</t>
  </si>
  <si>
    <t>Анисимова Н. А.
Винокуров Ю.А.</t>
  </si>
  <si>
    <t>Платов Сергей</t>
  </si>
  <si>
    <t>Тысячных Дмитрий</t>
  </si>
  <si>
    <t>Хамидулин Владислав</t>
  </si>
  <si>
    <t>Романов Михаил</t>
  </si>
  <si>
    <t>Артюхин Виталий</t>
  </si>
  <si>
    <t>Кабаков Андрей</t>
  </si>
  <si>
    <t>Аксенова Кристина</t>
  </si>
  <si>
    <t>Брунеткин Владимир</t>
  </si>
  <si>
    <t>Гоглева Татьяна</t>
  </si>
  <si>
    <t>Беркальцева Юля</t>
  </si>
  <si>
    <t>Петрова Ксения</t>
  </si>
  <si>
    <t>Москалева Елена</t>
  </si>
  <si>
    <t>МАОУ гимназии 100</t>
  </si>
  <si>
    <t>МАОУ СОШ № 112-МАОУ ДОД ЦДЮТиЭ «Космос»</t>
  </si>
  <si>
    <t>Шеметова И. Г.</t>
  </si>
  <si>
    <t>Захарова Анастасия</t>
  </si>
  <si>
    <t>Гайфулина Ангелина</t>
  </si>
  <si>
    <t>МБУ «Городской клуб туристов»
г. Магнитогорска</t>
  </si>
  <si>
    <t>Ермаков О.А.</t>
  </si>
  <si>
    <t>Лонганюк Максим</t>
  </si>
  <si>
    <t>Воробьева Полина</t>
  </si>
  <si>
    <t>Журавлева Валерия</t>
  </si>
  <si>
    <t>Киприянова Василина</t>
  </si>
  <si>
    <t>Ященко Светлана</t>
  </si>
  <si>
    <t>Чечела Сергей</t>
  </si>
  <si>
    <t>«Миасс-ЦДЮТиЭ-Вихрь»</t>
  </si>
  <si>
    <t>МАОУ ДОД ЦДЮТиЭ «Космос»</t>
  </si>
  <si>
    <t>Швед.В.А.</t>
  </si>
  <si>
    <t>Беседин Михаил</t>
  </si>
  <si>
    <t>Корнилов Никита</t>
  </si>
  <si>
    <t>Шмидт Виталий</t>
  </si>
  <si>
    <t>Галимов Вадим</t>
  </si>
  <si>
    <t>Николаев Илья</t>
  </si>
  <si>
    <t>Кузнецов Владислав</t>
  </si>
  <si>
    <t>Чеботарев Александр</t>
  </si>
  <si>
    <t>Салимова Алина</t>
  </si>
  <si>
    <t>Лукина Мария</t>
  </si>
  <si>
    <t>Пашнина Екатерина</t>
  </si>
  <si>
    <t>Созыкина Кристина</t>
  </si>
  <si>
    <t>Верховых Олеся</t>
  </si>
  <si>
    <t>Куликов Данил</t>
  </si>
  <si>
    <t>Тверетиков Даниил</t>
  </si>
  <si>
    <t>Лорикова Юлия</t>
  </si>
  <si>
    <t>Шершикова Татьяна</t>
  </si>
  <si>
    <t>Мусина Эльвира</t>
  </si>
  <si>
    <t>Вишняков Кирилл</t>
  </si>
  <si>
    <t>Гильманов Р. В.</t>
  </si>
  <si>
    <t>Родимушкина Нина</t>
  </si>
  <si>
    <t>Ульмаскулов Владислав</t>
  </si>
  <si>
    <t>Нелюбин Павел</t>
  </si>
  <si>
    <t>Клюкин Владимир</t>
  </si>
  <si>
    <t>Маргарян Карен</t>
  </si>
  <si>
    <t>Тагиров Руслан</t>
  </si>
  <si>
    <t>Лаврентьев С. П.</t>
  </si>
  <si>
    <t>Магазов Я. О.</t>
  </si>
  <si>
    <t>МАОУ ДОД ЦДЮТиЭ «Космос» "Зеленая планета"</t>
  </si>
  <si>
    <t>Вечернина Е. А.</t>
  </si>
  <si>
    <t>МОУ ДОД СДиЮТиЭ (ЮТ) «Странник», г. Кыштым</t>
  </si>
  <si>
    <t>Мухаметрахимов Руслан</t>
  </si>
  <si>
    <t>Новоселов Сергей</t>
  </si>
  <si>
    <t>Бахарева Л.Г.</t>
  </si>
  <si>
    <t>ЦДЮТиЭ - Норд, г. Миасс</t>
  </si>
  <si>
    <t>Молчанова А. С.</t>
  </si>
  <si>
    <t>Карпеев Алексей</t>
  </si>
  <si>
    <t>Мочалин Михаил</t>
  </si>
  <si>
    <t>Назаров Артём</t>
  </si>
  <si>
    <t>ШТК «Атмосфера 4», г. Касли</t>
  </si>
  <si>
    <t>МАОУ ДОД ЦДЮТиЭ «Космос» - МАОУ СОШ 15</t>
  </si>
  <si>
    <t>Семенова О. В.</t>
  </si>
  <si>
    <t>1ю</t>
  </si>
  <si>
    <t>Казеева Изалия</t>
  </si>
  <si>
    <t>Галлиулин Сарим</t>
  </si>
  <si>
    <t>Показаньев Кирилл</t>
  </si>
  <si>
    <t>Фаезов Р. Ф.</t>
  </si>
  <si>
    <t>Самситдинова Аделина</t>
  </si>
  <si>
    <t>Чернова Мария</t>
  </si>
  <si>
    <t>МАОУ ДОД ЦДЮТиЭ "Космос"</t>
  </si>
  <si>
    <t>Богачев Вячеслав</t>
  </si>
  <si>
    <t>Кардаполов Евгений</t>
  </si>
  <si>
    <t>Кокорина Ксения</t>
  </si>
  <si>
    <t>Кондратова Виктория</t>
  </si>
  <si>
    <t>Баранцева Марина</t>
  </si>
  <si>
    <t>Панкратова Мария</t>
  </si>
  <si>
    <t>Шаршина Юлия</t>
  </si>
  <si>
    <t>Вахнин К.В.</t>
  </si>
  <si>
    <t>Разряд по СТ</t>
  </si>
  <si>
    <t>Команда</t>
  </si>
  <si>
    <t>Представитель</t>
  </si>
  <si>
    <t>№ п/п</t>
  </si>
  <si>
    <t>Пол</t>
  </si>
  <si>
    <t>м</t>
  </si>
  <si>
    <t>ж</t>
  </si>
  <si>
    <t>Блинов Станислав</t>
  </si>
  <si>
    <t>I</t>
  </si>
  <si>
    <t>Трушникова В. И.</t>
  </si>
  <si>
    <t>"Космос" - СОШ 12</t>
  </si>
  <si>
    <t>МАОУ СОШ № 112</t>
  </si>
  <si>
    <t>Папулова И. В.</t>
  </si>
  <si>
    <t>Путник г. Сатка</t>
  </si>
  <si>
    <t>Молчанов Е. С.</t>
  </si>
  <si>
    <t>МБОУ СОШ №81 - ЦДЮТиЭ "Космос"</t>
  </si>
  <si>
    <t>Валеев Данил</t>
  </si>
  <si>
    <t>Ваганов Даниил</t>
  </si>
  <si>
    <t>Бикоев Анатолий</t>
  </si>
  <si>
    <t>МБОУ СОШ №17 г.Челябинска "УРМАН"-2</t>
  </si>
  <si>
    <t>Жуков Леонид</t>
  </si>
  <si>
    <t>Масюк Данила</t>
  </si>
  <si>
    <t>Рассохин Никита</t>
  </si>
  <si>
    <t>МОУ СОШ № 18</t>
  </si>
  <si>
    <t>Кербер Илья</t>
  </si>
  <si>
    <t>Новоселов Данила</t>
  </si>
  <si>
    <t>Тагиров И. З.</t>
  </si>
  <si>
    <t>Бабушкин Сергей</t>
  </si>
  <si>
    <t>Валиуллин Вадим</t>
  </si>
  <si>
    <t>Заякин Дмитрий</t>
  </si>
  <si>
    <t>Лебедев Денис</t>
  </si>
  <si>
    <t>Ханов Михаил</t>
  </si>
  <si>
    <t>Катин Дмитрий</t>
  </si>
  <si>
    <t>Портнов Иван</t>
  </si>
  <si>
    <t>Гиёсзода Шукуруллои</t>
  </si>
  <si>
    <t>Цапко Тимофей</t>
  </si>
  <si>
    <t>Тагиров И.З.</t>
  </si>
  <si>
    <t>Овечкин Станислав</t>
  </si>
  <si>
    <t>Марданов Рустам</t>
  </si>
  <si>
    <t>Осипов Денис</t>
  </si>
  <si>
    <t>Гредасов Дмитрий</t>
  </si>
  <si>
    <t>Усцелёмов Иван</t>
  </si>
  <si>
    <t>Любченко Никита</t>
  </si>
  <si>
    <t>Мезенцев Михаил</t>
  </si>
  <si>
    <t>Сизов Ярослав</t>
  </si>
  <si>
    <t>Соловьев Дмитрий</t>
  </si>
  <si>
    <t>Яровой Никита</t>
  </si>
  <si>
    <t>Бабкин Никита</t>
  </si>
  <si>
    <t>МОУ СОШ №6 г.Чебаркуль</t>
  </si>
  <si>
    <t>Ткачев Тимур</t>
  </si>
  <si>
    <t>Толстых Константин</t>
  </si>
  <si>
    <t>Кунакужин Андрей</t>
  </si>
  <si>
    <t>Алексеев Дмитрий</t>
  </si>
  <si>
    <t>МКОУ СОШ № 1 г. Нязепетровска</t>
  </si>
  <si>
    <t>Якунин В.В.</t>
  </si>
  <si>
    <t>Родина Анастасия</t>
  </si>
  <si>
    <t>Щипунова Анастасия</t>
  </si>
  <si>
    <t>Лапина Екатерина</t>
  </si>
  <si>
    <t>Зарипова Олеся</t>
  </si>
  <si>
    <t>Блинова Юлия</t>
  </si>
  <si>
    <t>Коптева Юлия</t>
  </si>
  <si>
    <t>Миронова Диана</t>
  </si>
  <si>
    <t>Васильева Алиса</t>
  </si>
  <si>
    <t>Митяева Александра</t>
  </si>
  <si>
    <t>Алеян Сюзи</t>
  </si>
  <si>
    <t>Ломова Марина</t>
  </si>
  <si>
    <t>Хашимова Зарина</t>
  </si>
  <si>
    <t>Кадоркина Елизавета</t>
  </si>
  <si>
    <t>"Путник" г. Сатка</t>
  </si>
  <si>
    <t>Соловьева Анна</t>
  </si>
  <si>
    <t>МБОУ СОШ № 17 г.Челябинска "УРМАН"-2</t>
  </si>
  <si>
    <t>Зотова Елизавета</t>
  </si>
  <si>
    <t>Латышева Алёна</t>
  </si>
  <si>
    <t>Степкина Дарья</t>
  </si>
  <si>
    <t>МБОУ СОШ № 45</t>
  </si>
  <si>
    <t xml:space="preserve">Шилов Сергей </t>
  </si>
  <si>
    <t xml:space="preserve">Глотов Никита </t>
  </si>
  <si>
    <t xml:space="preserve">Рогачёв Никита </t>
  </si>
  <si>
    <t xml:space="preserve">Кузнецов Ян </t>
  </si>
  <si>
    <t xml:space="preserve">Дубинкина Лада </t>
  </si>
  <si>
    <t>Вильданова Милана</t>
  </si>
  <si>
    <t xml:space="preserve">Гульченко Владислав </t>
  </si>
  <si>
    <t xml:space="preserve">Ерёмин Александр </t>
  </si>
  <si>
    <t>Некрутова С.Б.</t>
  </si>
  <si>
    <t>Иванов Андрей</t>
  </si>
  <si>
    <t>"Прорыв" г. Карталы</t>
  </si>
  <si>
    <t>Лаптев С. П.</t>
  </si>
  <si>
    <t>Ездунов Андрей</t>
  </si>
  <si>
    <t>Клетнева Анастасия</t>
  </si>
  <si>
    <t>Короткова Элина</t>
  </si>
  <si>
    <t>Скачков  Михаил</t>
  </si>
  <si>
    <t>МБОУ Гимназия № 48</t>
  </si>
  <si>
    <t>Скачкова А. А.</t>
  </si>
  <si>
    <t>МБОУ Гимназия № 49</t>
  </si>
  <si>
    <t>Шундеева  Елизавета</t>
  </si>
  <si>
    <t>Гилязева Инга</t>
  </si>
  <si>
    <t>Стартовый номер</t>
  </si>
  <si>
    <t>Герасименко Егор</t>
  </si>
  <si>
    <t>Кутасов Владислав</t>
  </si>
  <si>
    <t>Бирюков Степан</t>
  </si>
  <si>
    <t>№ уч-ка</t>
  </si>
  <si>
    <t>Время работы на дистанции</t>
  </si>
  <si>
    <t>Штрафы</t>
  </si>
  <si>
    <t>1. "Вертикальный маятник</t>
  </si>
  <si>
    <t>2. Маятник по бревну</t>
  </si>
  <si>
    <t>3. Параллельные перила</t>
  </si>
  <si>
    <t>4-5 Блок этапов</t>
  </si>
  <si>
    <t>6. Переправа по жердям</t>
  </si>
  <si>
    <t>Сумма штрафов</t>
  </si>
  <si>
    <t>Цена штрафа</t>
  </si>
  <si>
    <t>Штрафное время</t>
  </si>
  <si>
    <t>Результат</t>
  </si>
  <si>
    <t>Г.р.</t>
  </si>
  <si>
    <t>1.1</t>
  </si>
  <si>
    <t>1.3</t>
  </si>
  <si>
    <t>1.4</t>
  </si>
  <si>
    <t>1.5</t>
  </si>
  <si>
    <t>1.7</t>
  </si>
  <si>
    <t>1.8</t>
  </si>
  <si>
    <t>1.10</t>
  </si>
  <si>
    <t>1.11</t>
  </si>
  <si>
    <t>1.12</t>
  </si>
  <si>
    <t>1.13</t>
  </si>
  <si>
    <t>1.14</t>
  </si>
  <si>
    <t>1.15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</si>
  <si>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</si>
  <si>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</si>
  <si>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</si>
  <si>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</si>
  <si>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</si>
  <si>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</si>
  <si>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</si>
  <si>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</si>
  <si>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</si>
  <si>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</si>
  <si>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</si>
  <si>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1.30</t>
  </si>
  <si>
    <t>1.31</t>
  </si>
  <si>
    <t>1.32</t>
  </si>
  <si>
    <t>1.34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</si>
  <si>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</si>
  <si>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</si>
  <si>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</si>
  <si>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</si>
  <si>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</si>
  <si>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</si>
  <si>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</si>
  <si>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</si>
  <si>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</si>
  <si>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</si>
  <si>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</si>
  <si>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</si>
  <si>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</si>
  <si>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</si>
  <si>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</si>
  <si>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1.52</t>
  </si>
  <si>
    <t>1.53</t>
  </si>
  <si>
    <t>1.55</t>
  </si>
  <si>
    <t>1.56</t>
  </si>
  <si>
    <t>1.57</t>
  </si>
  <si>
    <t>2.1</t>
  </si>
  <si>
    <t>2.2</t>
  </si>
  <si>
    <t>2.3</t>
  </si>
  <si>
    <t>2.4</t>
  </si>
  <si>
    <t>2.5</t>
  </si>
  <si>
    <t>2.6</t>
  </si>
  <si>
    <t>2.8</t>
  </si>
  <si>
    <t>2.9</t>
  </si>
  <si>
    <t>2.10</t>
  </si>
  <si>
    <t>2.11</t>
  </si>
  <si>
    <t>2.12</t>
  </si>
  <si>
    <t>2.14</t>
  </si>
  <si>
    <t>2.15</t>
  </si>
  <si>
    <t>2.16</t>
  </si>
  <si>
    <t>2.17</t>
  </si>
  <si>
    <t>2.18</t>
  </si>
  <si>
    <t>2.19</t>
  </si>
  <si>
    <t>2.20</t>
  </si>
  <si>
    <t>2.22</t>
  </si>
  <si>
    <t>2.23</t>
  </si>
  <si>
    <t>2.26</t>
  </si>
  <si>
    <t>2.28</t>
  </si>
  <si>
    <t>2.30</t>
  </si>
  <si>
    <t>2.31</t>
  </si>
  <si>
    <t>2.32</t>
  </si>
  <si>
    <t>2.33</t>
  </si>
  <si>
    <t>3.1</t>
  </si>
  <si>
    <t>3.6</t>
  </si>
  <si>
    <t>3.8</t>
  </si>
  <si>
    <t>4.1</t>
  </si>
  <si>
    <t>4.4</t>
  </si>
  <si>
    <t>4.7</t>
  </si>
  <si>
    <t>4.8</t>
  </si>
  <si>
    <t>4.9</t>
  </si>
  <si>
    <t>4.10</t>
  </si>
  <si>
    <t>1.58</t>
  </si>
  <si>
    <t>Махаев Алексей</t>
  </si>
  <si>
    <t>Ионина Е. В.</t>
  </si>
  <si>
    <t>Глушков Никита</t>
  </si>
  <si>
    <t>Сурков Максим</t>
  </si>
  <si>
    <t>1.59</t>
  </si>
  <si>
    <t>Ботов Евгений</t>
  </si>
  <si>
    <t>Хлызова Ангелина</t>
  </si>
  <si>
    <t>Татичек Наталья</t>
  </si>
  <si>
    <t>2.34</t>
  </si>
  <si>
    <t>2.35</t>
  </si>
  <si>
    <t>ЦДЮТиЭ «Космос» - МБОУ СОШ № 12 «Человек шагающий»</t>
  </si>
  <si>
    <t>Федерация спортивного туризма г. Челябинска</t>
  </si>
  <si>
    <t>Муниципальное автономное образовательное учреждение дополнительного образования детей</t>
  </si>
  <si>
    <t xml:space="preserve"> Центр детского и юношеского туризма и экскурсий "Космос"</t>
  </si>
  <si>
    <t>ДЮСШ "Родонит"/МАОУ СОШ № 84-1</t>
  </si>
  <si>
    <t>Место</t>
  </si>
  <si>
    <t>% от победителя</t>
  </si>
  <si>
    <t>Выполненный норматив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</si>
  <si>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</si>
  <si>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</si>
  <si>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</si>
  <si>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</si>
  <si>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</si>
  <si>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</si>
  <si>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</si>
  <si>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</si>
  <si>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</si>
  <si>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</si>
  <si>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</si>
  <si>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</si>
  <si>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</si>
  <si>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</si>
  <si>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</si>
  <si>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</si>
  <si>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</si>
  <si>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</si>
  <si>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</si>
  <si>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</si>
  <si>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</si>
  <si>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</si>
  <si>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</si>
  <si>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</si>
  <si>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</si>
  <si>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1.88</t>
  </si>
  <si>
    <t>1.89</t>
  </si>
  <si>
    <t>1.90</t>
  </si>
  <si>
    <t>1.92</t>
  </si>
  <si>
    <t>1.93</t>
  </si>
  <si>
    <t>1.94</t>
  </si>
  <si>
    <t>1.96</t>
  </si>
  <si>
    <t>1.97</t>
  </si>
  <si>
    <t>1.98</t>
  </si>
  <si>
    <t>1.100</t>
  </si>
  <si>
    <t>1.102</t>
  </si>
  <si>
    <t>1.105</t>
  </si>
  <si>
    <t>14-15 декабря 2013</t>
  </si>
  <si>
    <t>г. Челябинск</t>
  </si>
  <si>
    <t>Открытое зимнее Первенство ЦДЮТиЭ «Космос»
по спортивному туризму на пешеходных дистанциях</t>
  </si>
  <si>
    <t>Молчанова       А. С.</t>
  </si>
  <si>
    <t>Трушникова       В. И.</t>
  </si>
  <si>
    <t>Молчанова      А. С.</t>
  </si>
  <si>
    <t>Трушникова        В. И.</t>
  </si>
  <si>
    <t>2.36</t>
  </si>
  <si>
    <t>2.39</t>
  </si>
  <si>
    <t>2.40</t>
  </si>
  <si>
    <t>2.41</t>
  </si>
  <si>
    <t>2.42</t>
  </si>
  <si>
    <t>2.43</t>
  </si>
  <si>
    <t>2.44</t>
  </si>
  <si>
    <t>2.45</t>
  </si>
  <si>
    <t>2.46</t>
  </si>
  <si>
    <t>2.48</t>
  </si>
  <si>
    <t>2.50</t>
  </si>
  <si>
    <t>2.51</t>
  </si>
  <si>
    <t>2.52</t>
  </si>
  <si>
    <t>2.53</t>
  </si>
  <si>
    <t>2.54</t>
  </si>
  <si>
    <t>2.55</t>
  </si>
  <si>
    <t>2.56</t>
  </si>
  <si>
    <t>2.58</t>
  </si>
  <si>
    <t>2.60</t>
  </si>
  <si>
    <t>2.62</t>
  </si>
  <si>
    <t>2.63</t>
  </si>
  <si>
    <t>2.67</t>
  </si>
  <si>
    <t>3.11</t>
  </si>
  <si>
    <t>3.13</t>
  </si>
  <si>
    <t>3.14</t>
  </si>
  <si>
    <t>3.15</t>
  </si>
  <si>
    <t>3.16</t>
  </si>
  <si>
    <t>4.12</t>
  </si>
  <si>
    <t>4.13</t>
  </si>
  <si>
    <t>4.16</t>
  </si>
  <si>
    <t>4.17</t>
  </si>
  <si>
    <t>4.18</t>
  </si>
  <si>
    <t>ДЮСШ "Родонит"/МАОУ СОШ № 84-2</t>
  </si>
  <si>
    <t>Главный судья:</t>
  </si>
  <si>
    <t>Главный секретарь:</t>
  </si>
  <si>
    <t>100%-102% -2 разряд, 103%-132% - 3 (1 ю) разряд, 133%-150% - 2ю разряд</t>
  </si>
  <si>
    <t>3.20</t>
  </si>
  <si>
    <t>Горбатов Егор</t>
  </si>
  <si>
    <t>ШТК «Атмосфера», г. Касли</t>
  </si>
  <si>
    <t>Л. И. Патрушина, СС1К, г. Челябинск</t>
  </si>
  <si>
    <t>И. С. Печенкина, СС2К, г. Челябинск</t>
  </si>
  <si>
    <t>Гумарова Элина</t>
  </si>
  <si>
    <t>2.70</t>
  </si>
  <si>
    <t>Шапранова Кристина</t>
  </si>
  <si>
    <t>Лапатников Юрий</t>
  </si>
  <si>
    <t>Полуянов Павел</t>
  </si>
  <si>
    <t>4.21</t>
  </si>
  <si>
    <t>4.26</t>
  </si>
  <si>
    <t>4.27</t>
  </si>
  <si>
    <t>4.28</t>
  </si>
  <si>
    <t>4.30</t>
  </si>
  <si>
    <t xml:space="preserve">МАОУ СОШ № 21 </t>
  </si>
  <si>
    <t>Габбасов М. Н.</t>
  </si>
  <si>
    <t>Андриянов Крилл</t>
  </si>
  <si>
    <t>Панченко Александр</t>
  </si>
  <si>
    <t>Щербаков Максим</t>
  </si>
  <si>
    <t>Калашникова Дарья</t>
  </si>
  <si>
    <t>Банников Евгений</t>
  </si>
  <si>
    <t xml:space="preserve">Иоргов Никита </t>
  </si>
  <si>
    <t>1.51</t>
  </si>
  <si>
    <t>Гарипова Дарига</t>
  </si>
  <si>
    <t>сн</t>
  </si>
  <si>
    <t>Ермаков О. А.</t>
  </si>
  <si>
    <t>МОУ ДОД "ДЮЦ "Ирбис" г. Магнитогорск</t>
  </si>
  <si>
    <t>Макашева Виктория</t>
  </si>
  <si>
    <t>Ранг дистанции не определялся</t>
  </si>
  <si>
    <t>Свинина Антонина</t>
  </si>
  <si>
    <t xml:space="preserve">Семенова О. В. </t>
  </si>
  <si>
    <t>4.6</t>
  </si>
  <si>
    <t>Гумарова Алина</t>
  </si>
  <si>
    <t>Протокол дистанции - пешеходная, 2 класс, группа: юноши 13-15 лет</t>
  </si>
  <si>
    <t>Протокол дистанции - пешеходная, 2 класс, группа: девушки 13-15 лет</t>
  </si>
  <si>
    <t>Протокол дистанции - пешеходная, 2 класс, группа: юниоры 16-17 лет</t>
  </si>
  <si>
    <t>Протокол дистанции - пешеходная, 2 класс, группа: юниорки 16-17 лет</t>
  </si>
  <si>
    <t>Ранг  24,6</t>
  </si>
  <si>
    <t>14-15 декабря 2013 г.</t>
  </si>
  <si>
    <t>Ранг  93</t>
  </si>
  <si>
    <t>Ранг 36</t>
  </si>
  <si>
    <t>100%-108% -2 разряд, 109%-138% - 3 (1 ю) разряд</t>
  </si>
  <si>
    <t>3ю*</t>
  </si>
  <si>
    <t>3ю*- в течение одного года три раза закончить дистанцию в контрольное время на соревнованиях любого статуса</t>
  </si>
  <si>
    <t>** спортивные юношеские разряды присваиваются в соревнованиях в возрастных группах не старше 14 лет.</t>
  </si>
  <si>
    <t>100%-114% -2 разряд, 115%-146% - 3 (1 ю) разряд, 147%-166% - 2 ю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</si>
</sst>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mmm/yyyy"/>
    <numFmt numFmtId="187" formatCode="h:mm:ss;@"/>
    <numFmt numFmtId="188" formatCode="[$-F400]h:mm:ss\ AM/PM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1"/>
    </xf>
    <xf numFmtId="0" fontId="5" fillId="0" borderId="2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wrapText="1"/>
    </xf>
    <xf numFmtId="187" fontId="1" fillId="0" borderId="0" xfId="0" applyNumberFormat="1" applyFont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18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8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187" fontId="1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187" fontId="4" fillId="0" borderId="2" xfId="0" applyNumberFormat="1" applyFont="1" applyBorder="1" applyAlignment="1">
      <alignment horizontal="center" vertical="center" textRotation="90" wrapText="1"/>
    </xf>
    <xf numFmtId="187" fontId="4" fillId="0" borderId="4" xfId="0" applyNumberFormat="1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7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W102"/>
  <sheetViews>
    <sheetView tabSelected="1" view="pageBreakPreview" zoomScale="60" workbookViewId="0" topLeftCell="A81">
      <selection activeCell="I91" sqref="I91"/>
    </sheetView>
  </sheetViews>
  <sheetFormatPr defaultColWidth="9.140625" defaultRowHeight="26.25" customHeight="1"/>
  <cols>
    <col min="1" max="1" width="3.7109375" style="9" customWidth="1"/>
    <col min="2" max="2" width="5.57421875" style="9" customWidth="1"/>
    <col min="3" max="3" width="14.57421875" style="38" customWidth="1"/>
    <col min="4" max="4" width="4.28125" style="9" hidden="1" customWidth="1"/>
    <col min="5" max="5" width="4.57421875" style="9" customWidth="1"/>
    <col min="6" max="6" width="4.421875" style="9" customWidth="1"/>
    <col min="7" max="7" width="25.7109375" style="9" customWidth="1"/>
    <col min="8" max="8" width="7.00390625" style="9" hidden="1" customWidth="1"/>
    <col min="9" max="9" width="14.57421875" style="9" customWidth="1"/>
    <col min="10" max="10" width="4.28125" style="9" hidden="1" customWidth="1"/>
    <col min="11" max="11" width="8.421875" style="35" customWidth="1"/>
    <col min="12" max="16" width="4.00390625" style="9" customWidth="1"/>
    <col min="17" max="17" width="3.8515625" style="9" customWidth="1"/>
    <col min="18" max="18" width="7.00390625" style="35" customWidth="1"/>
    <col min="19" max="19" width="7.421875" style="35" customWidth="1"/>
    <col min="20" max="20" width="8.140625" style="35" customWidth="1"/>
    <col min="21" max="21" width="5.421875" style="9" customWidth="1"/>
    <col min="22" max="22" width="5.00390625" style="9" customWidth="1"/>
    <col min="23" max="23" width="6.7109375" style="9" customWidth="1"/>
    <col min="24" max="16384" width="9.140625" style="9" customWidth="1"/>
  </cols>
  <sheetData>
    <row r="1" spans="1:20" ht="12.75" customHeight="1">
      <c r="A1" s="101" t="s">
        <v>321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2.75" customHeight="1">
      <c r="A2" s="101" t="s">
        <v>322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2.75" customHeight="1">
      <c r="A3" s="101" t="s">
        <v>323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30" customHeight="1">
      <c r="A4" s="102" t="s">
        <v>367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7.25" customHeight="1">
      <c r="A5" s="103" t="s">
        <v>442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3" ht="15.75" customHeight="1">
      <c r="A6" s="105" t="s">
        <v>366</v>
      </c>
      <c r="B6" s="105"/>
      <c r="C6" s="105"/>
      <c r="D6" s="105"/>
      <c r="E6" s="105"/>
      <c r="F6" s="105"/>
      <c r="G6" s="21"/>
      <c r="H6" s="21"/>
      <c r="I6" s="21"/>
      <c r="R6" s="9"/>
      <c r="S6" s="104" t="s">
        <v>447</v>
      </c>
      <c r="T6" s="104"/>
      <c r="U6" s="104"/>
      <c r="V6" s="104"/>
      <c r="W6" s="104"/>
    </row>
    <row r="7" spans="1:23" ht="16.5" customHeight="1">
      <c r="A7" s="90" t="s">
        <v>117</v>
      </c>
      <c r="B7" s="92" t="s">
        <v>214</v>
      </c>
      <c r="C7" s="90" t="s">
        <v>0</v>
      </c>
      <c r="D7" s="26"/>
      <c r="E7" s="90" t="s">
        <v>226</v>
      </c>
      <c r="F7" s="88" t="s">
        <v>114</v>
      </c>
      <c r="G7" s="90" t="s">
        <v>115</v>
      </c>
      <c r="H7" s="26"/>
      <c r="I7" s="90" t="s">
        <v>116</v>
      </c>
      <c r="J7" s="94" t="s">
        <v>210</v>
      </c>
      <c r="K7" s="96" t="s">
        <v>215</v>
      </c>
      <c r="L7" s="98" t="s">
        <v>216</v>
      </c>
      <c r="M7" s="99"/>
      <c r="N7" s="99"/>
      <c r="O7" s="99"/>
      <c r="P7" s="100"/>
      <c r="Q7" s="94" t="s">
        <v>222</v>
      </c>
      <c r="R7" s="96" t="s">
        <v>223</v>
      </c>
      <c r="S7" s="96" t="s">
        <v>224</v>
      </c>
      <c r="T7" s="96" t="s">
        <v>225</v>
      </c>
      <c r="U7" s="94" t="s">
        <v>325</v>
      </c>
      <c r="V7" s="94" t="s">
        <v>326</v>
      </c>
      <c r="W7" s="94" t="s">
        <v>327</v>
      </c>
    </row>
    <row r="8" spans="1:23" ht="77.25" customHeight="1">
      <c r="A8" s="91"/>
      <c r="B8" s="93"/>
      <c r="C8" s="91"/>
      <c r="D8" s="4" t="s">
        <v>118</v>
      </c>
      <c r="E8" s="91"/>
      <c r="F8" s="89"/>
      <c r="G8" s="91"/>
      <c r="H8" s="4"/>
      <c r="I8" s="91"/>
      <c r="J8" s="95"/>
      <c r="K8" s="97"/>
      <c r="L8" s="25" t="s">
        <v>217</v>
      </c>
      <c r="M8" s="25" t="s">
        <v>218</v>
      </c>
      <c r="N8" s="25" t="s">
        <v>219</v>
      </c>
      <c r="O8" s="25" t="s">
        <v>220</v>
      </c>
      <c r="P8" s="25" t="s">
        <v>221</v>
      </c>
      <c r="Q8" s="95"/>
      <c r="R8" s="97"/>
      <c r="S8" s="97"/>
      <c r="T8" s="97"/>
      <c r="U8" s="95"/>
      <c r="V8" s="95"/>
      <c r="W8" s="95"/>
    </row>
    <row r="9" spans="1:23" ht="26.25" customHeight="1">
      <c r="A9" s="6">
        <v>1</v>
      </c>
      <c r="B9" s="27" t="s">
        <v>237</v>
      </c>
      <c r="C9" s="12" t="s">
        <v>69</v>
      </c>
      <c r="D9" s="13" t="s">
        <v>119</v>
      </c>
      <c r="E9" s="10">
        <v>2000</v>
      </c>
      <c r="F9" s="13" t="s">
        <v>21</v>
      </c>
      <c r="G9" s="13" t="s">
        <v>55</v>
      </c>
      <c r="H9" s="13">
        <v>4</v>
      </c>
      <c r="I9" s="13" t="s">
        <v>56</v>
      </c>
      <c r="J9" s="13"/>
      <c r="K9" s="36">
        <v>0.001365740740740741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f aca="true" t="shared" si="0" ref="Q9:Q17">SUM(L9:P9)</f>
        <v>0</v>
      </c>
      <c r="R9" s="32">
        <v>0.00017361111111111112</v>
      </c>
      <c r="S9" s="32">
        <f>Q9*R9</f>
        <v>0</v>
      </c>
      <c r="T9" s="32">
        <f aca="true" t="shared" si="1" ref="T9:T40">S9+K9</f>
        <v>0.001365740740740741</v>
      </c>
      <c r="U9" s="34">
        <v>1</v>
      </c>
      <c r="V9" s="51">
        <v>1</v>
      </c>
      <c r="W9" s="6" t="s">
        <v>20</v>
      </c>
    </row>
    <row r="10" spans="1:23" ht="26.25" customHeight="1">
      <c r="A10" s="6">
        <v>2</v>
      </c>
      <c r="B10" s="27" t="s">
        <v>342</v>
      </c>
      <c r="C10" s="12" t="s">
        <v>166</v>
      </c>
      <c r="D10" s="13" t="s">
        <v>119</v>
      </c>
      <c r="E10" s="10">
        <v>1999</v>
      </c>
      <c r="F10" s="2" t="s">
        <v>22</v>
      </c>
      <c r="G10" s="13" t="s">
        <v>167</v>
      </c>
      <c r="H10" s="13">
        <v>1</v>
      </c>
      <c r="I10" s="13" t="s">
        <v>168</v>
      </c>
      <c r="J10" s="20">
        <v>17</v>
      </c>
      <c r="K10" s="32">
        <v>0.0012962962962962963</v>
      </c>
      <c r="L10" s="6">
        <v>0</v>
      </c>
      <c r="M10" s="6">
        <v>0</v>
      </c>
      <c r="N10" s="6">
        <v>0</v>
      </c>
      <c r="O10" s="6">
        <v>1</v>
      </c>
      <c r="P10" s="7">
        <v>0</v>
      </c>
      <c r="Q10" s="7">
        <f t="shared" si="0"/>
        <v>1</v>
      </c>
      <c r="R10" s="53">
        <v>0.00017361111111111112</v>
      </c>
      <c r="S10" s="53">
        <f>R10*Q10</f>
        <v>0.00017361111111111112</v>
      </c>
      <c r="T10" s="53">
        <f t="shared" si="1"/>
        <v>0.0014699074074074074</v>
      </c>
      <c r="U10" s="34">
        <v>2</v>
      </c>
      <c r="V10" s="51">
        <f>T10*V9/T9</f>
        <v>1.0762711864406778</v>
      </c>
      <c r="W10" s="6" t="s">
        <v>21</v>
      </c>
    </row>
    <row r="11" spans="1:23" ht="26.25" customHeight="1">
      <c r="A11" s="6">
        <v>3</v>
      </c>
      <c r="B11" s="27" t="s">
        <v>239</v>
      </c>
      <c r="C11" s="12" t="s">
        <v>59</v>
      </c>
      <c r="D11" s="13" t="s">
        <v>119</v>
      </c>
      <c r="E11" s="10">
        <v>2000</v>
      </c>
      <c r="F11" s="13" t="s">
        <v>21</v>
      </c>
      <c r="G11" s="13" t="s">
        <v>55</v>
      </c>
      <c r="H11" s="13">
        <v>2</v>
      </c>
      <c r="I11" s="13" t="s">
        <v>56</v>
      </c>
      <c r="J11" s="13"/>
      <c r="K11" s="36">
        <v>0.0015393518518518519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f t="shared" si="0"/>
        <v>0</v>
      </c>
      <c r="R11" s="32">
        <v>0.00017361111111111112</v>
      </c>
      <c r="S11" s="32">
        <f>Q11*R11</f>
        <v>0</v>
      </c>
      <c r="T11" s="32">
        <f t="shared" si="1"/>
        <v>0.0015393518518518519</v>
      </c>
      <c r="U11" s="34">
        <v>3</v>
      </c>
      <c r="V11" s="51">
        <f aca="true" t="shared" si="2" ref="V11:V74">T11*V10/T10</f>
        <v>1.1271186440677963</v>
      </c>
      <c r="W11" s="6" t="s">
        <v>21</v>
      </c>
    </row>
    <row r="12" spans="1:23" ht="26.25" customHeight="1">
      <c r="A12" s="6">
        <v>4</v>
      </c>
      <c r="B12" s="27" t="s">
        <v>336</v>
      </c>
      <c r="C12" s="12" t="s">
        <v>135</v>
      </c>
      <c r="D12" s="13" t="s">
        <v>119</v>
      </c>
      <c r="E12" s="10">
        <v>1998</v>
      </c>
      <c r="F12" s="13" t="s">
        <v>20</v>
      </c>
      <c r="G12" s="13" t="s">
        <v>133</v>
      </c>
      <c r="H12" s="13">
        <v>3</v>
      </c>
      <c r="I12" s="13" t="s">
        <v>23</v>
      </c>
      <c r="J12" s="20">
        <v>9</v>
      </c>
      <c r="K12" s="53">
        <v>0.001550925925925926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0"/>
        <v>0</v>
      </c>
      <c r="R12" s="53">
        <v>0.00017361111111111112</v>
      </c>
      <c r="S12" s="53">
        <f>R12*Q12</f>
        <v>0</v>
      </c>
      <c r="T12" s="53">
        <f t="shared" si="1"/>
        <v>0.001550925925925926</v>
      </c>
      <c r="U12" s="34">
        <v>4</v>
      </c>
      <c r="V12" s="51">
        <f t="shared" si="2"/>
        <v>1.135593220338983</v>
      </c>
      <c r="W12" s="6" t="s">
        <v>21</v>
      </c>
    </row>
    <row r="13" spans="1:23" ht="26.25" customHeight="1">
      <c r="A13" s="6">
        <v>5</v>
      </c>
      <c r="B13" s="27" t="s">
        <v>331</v>
      </c>
      <c r="C13" s="12" t="s">
        <v>132</v>
      </c>
      <c r="D13" s="13" t="s">
        <v>119</v>
      </c>
      <c r="E13" s="10">
        <v>1998</v>
      </c>
      <c r="F13" s="13" t="s">
        <v>20</v>
      </c>
      <c r="G13" s="13" t="s">
        <v>133</v>
      </c>
      <c r="H13" s="13">
        <v>1</v>
      </c>
      <c r="I13" s="13" t="s">
        <v>23</v>
      </c>
      <c r="J13" s="20">
        <v>4</v>
      </c>
      <c r="K13" s="53">
        <v>0.001574074074074074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f t="shared" si="0"/>
        <v>0</v>
      </c>
      <c r="R13" s="53">
        <v>0.00017361111111111112</v>
      </c>
      <c r="S13" s="53">
        <f>R13*Q13</f>
        <v>0</v>
      </c>
      <c r="T13" s="53">
        <f t="shared" si="1"/>
        <v>0.001574074074074074</v>
      </c>
      <c r="U13" s="34">
        <v>5</v>
      </c>
      <c r="V13" s="51">
        <f t="shared" si="2"/>
        <v>1.1525423728813557</v>
      </c>
      <c r="W13" s="6" t="s">
        <v>21</v>
      </c>
    </row>
    <row r="14" spans="1:23" ht="26.25" customHeight="1">
      <c r="A14" s="6">
        <v>6</v>
      </c>
      <c r="B14" s="27" t="s">
        <v>419</v>
      </c>
      <c r="C14" s="8" t="s">
        <v>417</v>
      </c>
      <c r="D14" s="6"/>
      <c r="E14" s="6">
        <v>1999</v>
      </c>
      <c r="F14" s="13" t="s">
        <v>22</v>
      </c>
      <c r="G14" s="7" t="s">
        <v>423</v>
      </c>
      <c r="H14" s="7" t="s">
        <v>424</v>
      </c>
      <c r="I14" s="7" t="s">
        <v>424</v>
      </c>
      <c r="J14" s="6"/>
      <c r="K14" s="32">
        <v>0.0015856481481481479</v>
      </c>
      <c r="L14" s="6">
        <v>0</v>
      </c>
      <c r="M14" s="6">
        <v>0</v>
      </c>
      <c r="N14" s="6">
        <v>0</v>
      </c>
      <c r="O14" s="6">
        <v>0</v>
      </c>
      <c r="P14" s="7">
        <v>0</v>
      </c>
      <c r="Q14" s="6">
        <f t="shared" si="0"/>
        <v>0</v>
      </c>
      <c r="R14" s="32">
        <v>0.00017361111111111112</v>
      </c>
      <c r="S14" s="32">
        <f>Q14*R14</f>
        <v>0</v>
      </c>
      <c r="T14" s="32">
        <f t="shared" si="1"/>
        <v>0.0015856481481481479</v>
      </c>
      <c r="U14" s="34">
        <v>6</v>
      </c>
      <c r="V14" s="51">
        <f t="shared" si="2"/>
        <v>1.161016949152542</v>
      </c>
      <c r="W14" s="6" t="s">
        <v>21</v>
      </c>
    </row>
    <row r="15" spans="1:23" ht="26.25" customHeight="1">
      <c r="A15" s="6">
        <v>7</v>
      </c>
      <c r="B15" s="27" t="s">
        <v>232</v>
      </c>
      <c r="C15" s="12" t="s">
        <v>107</v>
      </c>
      <c r="D15" s="13" t="s">
        <v>119</v>
      </c>
      <c r="E15" s="10">
        <v>1999</v>
      </c>
      <c r="F15" s="13" t="s">
        <v>20</v>
      </c>
      <c r="G15" s="13" t="s">
        <v>105</v>
      </c>
      <c r="H15" s="13">
        <v>2</v>
      </c>
      <c r="I15" s="13" t="s">
        <v>102</v>
      </c>
      <c r="J15" s="13"/>
      <c r="K15" s="36">
        <v>0.001597222222222222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f t="shared" si="0"/>
        <v>0</v>
      </c>
      <c r="R15" s="32">
        <v>0.00017361111111111112</v>
      </c>
      <c r="S15" s="32">
        <f>Q15*R15</f>
        <v>0</v>
      </c>
      <c r="T15" s="32">
        <f t="shared" si="1"/>
        <v>0.001597222222222222</v>
      </c>
      <c r="U15" s="34">
        <v>7</v>
      </c>
      <c r="V15" s="51">
        <f t="shared" si="2"/>
        <v>1.1694915254237286</v>
      </c>
      <c r="W15" s="6" t="s">
        <v>21</v>
      </c>
    </row>
    <row r="16" spans="1:23" ht="26.25" customHeight="1">
      <c r="A16" s="6">
        <v>8</v>
      </c>
      <c r="B16" s="27" t="s">
        <v>256</v>
      </c>
      <c r="C16" s="12" t="s">
        <v>57</v>
      </c>
      <c r="D16" s="13" t="s">
        <v>119</v>
      </c>
      <c r="E16" s="10">
        <v>2000</v>
      </c>
      <c r="F16" s="13" t="s">
        <v>22</v>
      </c>
      <c r="G16" s="13" t="s">
        <v>55</v>
      </c>
      <c r="H16" s="13">
        <v>9</v>
      </c>
      <c r="I16" s="13" t="s">
        <v>56</v>
      </c>
      <c r="J16" s="13"/>
      <c r="K16" s="36">
        <v>0.0016087962962962963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f t="shared" si="0"/>
        <v>0</v>
      </c>
      <c r="R16" s="32">
        <v>0.00017361111111111112</v>
      </c>
      <c r="S16" s="32">
        <f>Q16*R16</f>
        <v>0</v>
      </c>
      <c r="T16" s="32">
        <f t="shared" si="1"/>
        <v>0.0016087962962962963</v>
      </c>
      <c r="U16" s="34">
        <v>8</v>
      </c>
      <c r="V16" s="51">
        <f t="shared" si="2"/>
        <v>1.1779661016949152</v>
      </c>
      <c r="W16" s="6" t="s">
        <v>21</v>
      </c>
    </row>
    <row r="17" spans="1:23" ht="26.25" customHeight="1">
      <c r="A17" s="6">
        <v>9</v>
      </c>
      <c r="B17" s="27" t="s">
        <v>227</v>
      </c>
      <c r="C17" s="12" t="s">
        <v>61</v>
      </c>
      <c r="D17" s="13" t="s">
        <v>119</v>
      </c>
      <c r="E17" s="10">
        <v>1999</v>
      </c>
      <c r="F17" s="13" t="s">
        <v>1</v>
      </c>
      <c r="G17" s="13" t="s">
        <v>55</v>
      </c>
      <c r="H17" s="13">
        <v>7</v>
      </c>
      <c r="I17" s="13" t="s">
        <v>56</v>
      </c>
      <c r="J17" s="13"/>
      <c r="K17" s="36">
        <v>0.0016203703703703703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f t="shared" si="0"/>
        <v>0</v>
      </c>
      <c r="R17" s="32">
        <v>0.00017361111111111112</v>
      </c>
      <c r="S17" s="32">
        <f>Q17*R17</f>
        <v>0</v>
      </c>
      <c r="T17" s="32">
        <f t="shared" si="1"/>
        <v>0.0016203703703703703</v>
      </c>
      <c r="U17" s="34">
        <v>9</v>
      </c>
      <c r="V17" s="51">
        <f t="shared" si="2"/>
        <v>1.1864406779661016</v>
      </c>
      <c r="W17" s="6" t="s">
        <v>21</v>
      </c>
    </row>
    <row r="18" spans="1:23" ht="26.25" customHeight="1">
      <c r="A18" s="6">
        <v>10</v>
      </c>
      <c r="B18" s="27" t="s">
        <v>431</v>
      </c>
      <c r="C18" s="8" t="s">
        <v>430</v>
      </c>
      <c r="D18" s="6"/>
      <c r="E18" s="6">
        <v>1999</v>
      </c>
      <c r="F18" s="13" t="s">
        <v>22</v>
      </c>
      <c r="G18" s="13" t="s">
        <v>55</v>
      </c>
      <c r="H18" s="13">
        <v>3</v>
      </c>
      <c r="I18" s="13" t="s">
        <v>82</v>
      </c>
      <c r="J18" s="13"/>
      <c r="K18" s="32">
        <v>0.0016203703703703703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32">
        <v>0.00017361111111111112</v>
      </c>
      <c r="S18" s="32">
        <f>Q18*R18</f>
        <v>0</v>
      </c>
      <c r="T18" s="32">
        <f t="shared" si="1"/>
        <v>0.0016203703703703703</v>
      </c>
      <c r="U18" s="34">
        <v>9</v>
      </c>
      <c r="V18" s="51">
        <f t="shared" si="2"/>
        <v>1.1864406779661016</v>
      </c>
      <c r="W18" s="6" t="s">
        <v>21</v>
      </c>
    </row>
    <row r="19" spans="1:23" ht="26.25" customHeight="1">
      <c r="A19" s="6">
        <v>11</v>
      </c>
      <c r="B19" s="27" t="s">
        <v>335</v>
      </c>
      <c r="C19" s="8" t="s">
        <v>201</v>
      </c>
      <c r="D19" s="6" t="s">
        <v>119</v>
      </c>
      <c r="E19" s="6">
        <v>2000</v>
      </c>
      <c r="F19" s="6" t="s">
        <v>21</v>
      </c>
      <c r="G19" s="6" t="s">
        <v>199</v>
      </c>
      <c r="H19" s="6">
        <v>1</v>
      </c>
      <c r="I19" s="6" t="s">
        <v>200</v>
      </c>
      <c r="J19" s="20">
        <v>8</v>
      </c>
      <c r="K19" s="53">
        <v>0.0016435185185185183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f aca="true" t="shared" si="3" ref="Q19:Q50">SUM(L19:P19)</f>
        <v>0</v>
      </c>
      <c r="R19" s="53">
        <v>0.00017361111111111112</v>
      </c>
      <c r="S19" s="53">
        <f>R19*Q19</f>
        <v>0</v>
      </c>
      <c r="T19" s="53">
        <f t="shared" si="1"/>
        <v>0.0016435185185185183</v>
      </c>
      <c r="U19" s="34">
        <v>11</v>
      </c>
      <c r="V19" s="51">
        <f t="shared" si="2"/>
        <v>1.2033898305084745</v>
      </c>
      <c r="W19" s="6" t="s">
        <v>21</v>
      </c>
    </row>
    <row r="20" spans="1:23" ht="26.25" customHeight="1">
      <c r="A20" s="6">
        <v>12</v>
      </c>
      <c r="B20" s="27" t="s">
        <v>337</v>
      </c>
      <c r="C20" s="12" t="s">
        <v>87</v>
      </c>
      <c r="D20" s="13" t="s">
        <v>119</v>
      </c>
      <c r="E20" s="10">
        <v>1999</v>
      </c>
      <c r="F20" s="13" t="s">
        <v>22</v>
      </c>
      <c r="G20" s="13" t="s">
        <v>86</v>
      </c>
      <c r="H20" s="13">
        <v>1</v>
      </c>
      <c r="I20" s="13" t="s">
        <v>89</v>
      </c>
      <c r="J20" s="20">
        <v>12</v>
      </c>
      <c r="K20" s="32">
        <v>0.0017476851851851852</v>
      </c>
      <c r="L20" s="6">
        <v>0</v>
      </c>
      <c r="M20" s="6">
        <v>0</v>
      </c>
      <c r="N20" s="6">
        <v>0</v>
      </c>
      <c r="O20" s="6">
        <v>0</v>
      </c>
      <c r="P20" s="7">
        <v>0</v>
      </c>
      <c r="Q20" s="7">
        <f t="shared" si="3"/>
        <v>0</v>
      </c>
      <c r="R20" s="53">
        <v>0.00017361111111111112</v>
      </c>
      <c r="S20" s="53">
        <f>R20*Q20</f>
        <v>0</v>
      </c>
      <c r="T20" s="53">
        <f t="shared" si="1"/>
        <v>0.0017476851851851852</v>
      </c>
      <c r="U20" s="34">
        <v>12</v>
      </c>
      <c r="V20" s="51">
        <f t="shared" si="2"/>
        <v>1.2796610169491525</v>
      </c>
      <c r="W20" s="6" t="s">
        <v>21</v>
      </c>
    </row>
    <row r="21" spans="1:23" ht="26.25" customHeight="1">
      <c r="A21" s="6">
        <v>13</v>
      </c>
      <c r="B21" s="27" t="s">
        <v>334</v>
      </c>
      <c r="C21" s="12" t="s">
        <v>136</v>
      </c>
      <c r="D21" s="13" t="s">
        <v>119</v>
      </c>
      <c r="E21" s="10">
        <v>1998</v>
      </c>
      <c r="F21" s="13" t="s">
        <v>20</v>
      </c>
      <c r="G21" s="13" t="s">
        <v>133</v>
      </c>
      <c r="H21" s="13">
        <v>4</v>
      </c>
      <c r="I21" s="13" t="s">
        <v>23</v>
      </c>
      <c r="J21" s="20">
        <v>7</v>
      </c>
      <c r="K21" s="53">
        <v>0.0017824074074074072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f t="shared" si="3"/>
        <v>0</v>
      </c>
      <c r="R21" s="53">
        <v>0.00017361111111111112</v>
      </c>
      <c r="S21" s="53">
        <f>R21*Q21</f>
        <v>0</v>
      </c>
      <c r="T21" s="53">
        <f t="shared" si="1"/>
        <v>0.0017824074074074072</v>
      </c>
      <c r="U21" s="34">
        <v>13</v>
      </c>
      <c r="V21" s="51">
        <f t="shared" si="2"/>
        <v>1.3050847457627117</v>
      </c>
      <c r="W21" s="6" t="s">
        <v>21</v>
      </c>
    </row>
    <row r="22" spans="1:23" ht="26.25" customHeight="1">
      <c r="A22" s="6">
        <v>14</v>
      </c>
      <c r="B22" s="27" t="s">
        <v>353</v>
      </c>
      <c r="C22" s="12" t="s">
        <v>92</v>
      </c>
      <c r="D22" s="13" t="s">
        <v>119</v>
      </c>
      <c r="E22" s="10">
        <v>1998</v>
      </c>
      <c r="F22" s="13" t="s">
        <v>22</v>
      </c>
      <c r="G22" s="52" t="s">
        <v>410</v>
      </c>
      <c r="H22" s="13">
        <v>4</v>
      </c>
      <c r="I22" s="13" t="s">
        <v>370</v>
      </c>
      <c r="J22" s="20">
        <v>29</v>
      </c>
      <c r="K22" s="32">
        <v>0.0017824074074074072</v>
      </c>
      <c r="L22" s="6">
        <v>0</v>
      </c>
      <c r="M22" s="6">
        <v>0</v>
      </c>
      <c r="N22" s="6">
        <v>0</v>
      </c>
      <c r="O22" s="6">
        <v>0</v>
      </c>
      <c r="P22" s="7">
        <v>0</v>
      </c>
      <c r="Q22" s="7">
        <f t="shared" si="3"/>
        <v>0</v>
      </c>
      <c r="R22" s="53">
        <v>0.00017361111111111112</v>
      </c>
      <c r="S22" s="53">
        <f>R22*Q22</f>
        <v>0</v>
      </c>
      <c r="T22" s="53">
        <f t="shared" si="1"/>
        <v>0.0017824074074074072</v>
      </c>
      <c r="U22" s="34">
        <v>13</v>
      </c>
      <c r="V22" s="51">
        <f t="shared" si="2"/>
        <v>1.3050847457627117</v>
      </c>
      <c r="W22" s="6" t="s">
        <v>21</v>
      </c>
    </row>
    <row r="23" spans="1:23" ht="26.25" customHeight="1">
      <c r="A23" s="6">
        <v>15</v>
      </c>
      <c r="B23" s="27" t="s">
        <v>265</v>
      </c>
      <c r="C23" s="12" t="s">
        <v>100</v>
      </c>
      <c r="D23" s="13" t="s">
        <v>120</v>
      </c>
      <c r="E23" s="10">
        <v>1999</v>
      </c>
      <c r="F23" s="13" t="s">
        <v>20</v>
      </c>
      <c r="G23" s="13" t="s">
        <v>324</v>
      </c>
      <c r="H23" s="13">
        <v>1</v>
      </c>
      <c r="I23" s="13" t="s">
        <v>97</v>
      </c>
      <c r="J23" s="13" t="s">
        <v>97</v>
      </c>
      <c r="K23" s="36">
        <v>0.0017824074074074072</v>
      </c>
      <c r="L23" s="6">
        <v>0</v>
      </c>
      <c r="M23" s="6">
        <v>0</v>
      </c>
      <c r="N23" s="6">
        <v>0</v>
      </c>
      <c r="O23" s="6">
        <v>0</v>
      </c>
      <c r="P23" s="7">
        <v>0</v>
      </c>
      <c r="Q23" s="6">
        <f t="shared" si="3"/>
        <v>0</v>
      </c>
      <c r="R23" s="32">
        <v>0.00017361111111111112</v>
      </c>
      <c r="S23" s="32">
        <f>Q23*R23</f>
        <v>0</v>
      </c>
      <c r="T23" s="32">
        <f t="shared" si="1"/>
        <v>0.0017824074074074072</v>
      </c>
      <c r="U23" s="34">
        <v>13</v>
      </c>
      <c r="V23" s="51">
        <f t="shared" si="2"/>
        <v>1.3050847457627117</v>
      </c>
      <c r="W23" s="6" t="s">
        <v>21</v>
      </c>
    </row>
    <row r="24" spans="1:23" ht="26.25" customHeight="1">
      <c r="A24" s="6">
        <v>16</v>
      </c>
      <c r="B24" s="27" t="s">
        <v>231</v>
      </c>
      <c r="C24" s="12" t="s">
        <v>60</v>
      </c>
      <c r="D24" s="13" t="s">
        <v>119</v>
      </c>
      <c r="E24" s="10">
        <v>1999</v>
      </c>
      <c r="F24" s="13" t="s">
        <v>20</v>
      </c>
      <c r="G24" s="13" t="s">
        <v>55</v>
      </c>
      <c r="H24" s="13">
        <v>1</v>
      </c>
      <c r="I24" s="13" t="s">
        <v>56</v>
      </c>
      <c r="J24" s="13"/>
      <c r="K24" s="36">
        <v>0.0017824074074074072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f t="shared" si="3"/>
        <v>0</v>
      </c>
      <c r="R24" s="32">
        <v>0.00017361111111111112</v>
      </c>
      <c r="S24" s="32">
        <f>Q24*R24</f>
        <v>0</v>
      </c>
      <c r="T24" s="32">
        <f t="shared" si="1"/>
        <v>0.0017824074074074072</v>
      </c>
      <c r="U24" s="34">
        <v>13</v>
      </c>
      <c r="V24" s="51">
        <f t="shared" si="2"/>
        <v>1.3050847457627117</v>
      </c>
      <c r="W24" s="6" t="s">
        <v>21</v>
      </c>
    </row>
    <row r="25" spans="1:23" ht="26.25" customHeight="1">
      <c r="A25" s="6">
        <v>17</v>
      </c>
      <c r="B25" s="27" t="s">
        <v>251</v>
      </c>
      <c r="C25" s="12" t="s">
        <v>78</v>
      </c>
      <c r="D25" s="13" t="s">
        <v>119</v>
      </c>
      <c r="E25" s="10">
        <v>1999</v>
      </c>
      <c r="F25" s="13" t="s">
        <v>22</v>
      </c>
      <c r="G25" s="13" t="s">
        <v>55</v>
      </c>
      <c r="H25" s="13">
        <v>2</v>
      </c>
      <c r="I25" s="13" t="s">
        <v>82</v>
      </c>
      <c r="J25" s="13"/>
      <c r="K25" s="36">
        <v>0.0017939814814814815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f t="shared" si="3"/>
        <v>0</v>
      </c>
      <c r="R25" s="32">
        <v>0.00017361111111111112</v>
      </c>
      <c r="S25" s="32">
        <f>Q25*R25</f>
        <v>0</v>
      </c>
      <c r="T25" s="32">
        <f t="shared" si="1"/>
        <v>0.0017939814814814815</v>
      </c>
      <c r="U25" s="34">
        <v>17</v>
      </c>
      <c r="V25" s="51">
        <f t="shared" si="2"/>
        <v>1.3135593220338984</v>
      </c>
      <c r="W25" s="6" t="s">
        <v>21</v>
      </c>
    </row>
    <row r="26" spans="1:23" ht="26.25" customHeight="1">
      <c r="A26" s="6">
        <v>18</v>
      </c>
      <c r="B26" s="27" t="s">
        <v>340</v>
      </c>
      <c r="C26" s="12" t="s">
        <v>163</v>
      </c>
      <c r="D26" s="13" t="s">
        <v>119</v>
      </c>
      <c r="E26" s="10">
        <v>2001</v>
      </c>
      <c r="F26" s="2" t="s">
        <v>22</v>
      </c>
      <c r="G26" s="13" t="s">
        <v>127</v>
      </c>
      <c r="H26" s="13">
        <v>1</v>
      </c>
      <c r="I26" s="13" t="s">
        <v>128</v>
      </c>
      <c r="J26" s="20">
        <v>15</v>
      </c>
      <c r="K26" s="32">
        <v>0.0018055555555555557</v>
      </c>
      <c r="L26" s="6">
        <v>0</v>
      </c>
      <c r="M26" s="6">
        <v>0</v>
      </c>
      <c r="N26" s="6">
        <v>0</v>
      </c>
      <c r="O26" s="6">
        <v>0</v>
      </c>
      <c r="P26" s="7">
        <v>0</v>
      </c>
      <c r="Q26" s="7">
        <f t="shared" si="3"/>
        <v>0</v>
      </c>
      <c r="R26" s="53">
        <v>0.00017361111111111112</v>
      </c>
      <c r="S26" s="53">
        <f>R26*Q26</f>
        <v>0</v>
      </c>
      <c r="T26" s="53">
        <f t="shared" si="1"/>
        <v>0.0018055555555555557</v>
      </c>
      <c r="U26" s="34">
        <v>18</v>
      </c>
      <c r="V26" s="51">
        <f t="shared" si="2"/>
        <v>1.322033898305085</v>
      </c>
      <c r="W26" s="6" t="s">
        <v>21</v>
      </c>
    </row>
    <row r="27" spans="1:23" ht="26.25" customHeight="1">
      <c r="A27" s="6">
        <v>19</v>
      </c>
      <c r="B27" s="27" t="s">
        <v>344</v>
      </c>
      <c r="C27" s="8" t="s">
        <v>198</v>
      </c>
      <c r="D27" s="6" t="s">
        <v>119</v>
      </c>
      <c r="E27" s="6">
        <v>2001</v>
      </c>
      <c r="F27" s="2" t="s">
        <v>22</v>
      </c>
      <c r="G27" s="6" t="s">
        <v>199</v>
      </c>
      <c r="H27" s="6">
        <v>2</v>
      </c>
      <c r="I27" s="6" t="s">
        <v>200</v>
      </c>
      <c r="J27" s="20">
        <v>19</v>
      </c>
      <c r="K27" s="32">
        <v>0.0018055555555555557</v>
      </c>
      <c r="L27" s="6">
        <v>0</v>
      </c>
      <c r="M27" s="6">
        <v>0</v>
      </c>
      <c r="N27" s="6">
        <v>0</v>
      </c>
      <c r="O27" s="6">
        <v>0</v>
      </c>
      <c r="P27" s="7">
        <v>0</v>
      </c>
      <c r="Q27" s="7">
        <f t="shared" si="3"/>
        <v>0</v>
      </c>
      <c r="R27" s="53">
        <v>0.00017361111111111112</v>
      </c>
      <c r="S27" s="53">
        <f>R27*Q27</f>
        <v>0</v>
      </c>
      <c r="T27" s="53">
        <f t="shared" si="1"/>
        <v>0.0018055555555555557</v>
      </c>
      <c r="U27" s="34">
        <v>18</v>
      </c>
      <c r="V27" s="51">
        <f t="shared" si="2"/>
        <v>1.322033898305085</v>
      </c>
      <c r="W27" s="6" t="s">
        <v>21</v>
      </c>
    </row>
    <row r="28" spans="1:23" ht="26.25" customHeight="1">
      <c r="A28" s="6">
        <v>20</v>
      </c>
      <c r="B28" s="27" t="s">
        <v>352</v>
      </c>
      <c r="C28" s="12" t="s">
        <v>34</v>
      </c>
      <c r="D28" s="13" t="s">
        <v>119</v>
      </c>
      <c r="E28" s="10">
        <v>2000</v>
      </c>
      <c r="F28" s="13" t="s">
        <v>98</v>
      </c>
      <c r="G28" s="13" t="s">
        <v>41</v>
      </c>
      <c r="H28" s="13">
        <v>3</v>
      </c>
      <c r="I28" s="13" t="s">
        <v>371</v>
      </c>
      <c r="J28" s="20">
        <v>27</v>
      </c>
      <c r="K28" s="32">
        <v>0.0018055555555555557</v>
      </c>
      <c r="L28" s="6">
        <v>0</v>
      </c>
      <c r="M28" s="6">
        <v>0</v>
      </c>
      <c r="N28" s="6">
        <v>0</v>
      </c>
      <c r="O28" s="6">
        <v>0</v>
      </c>
      <c r="P28" s="7">
        <v>0</v>
      </c>
      <c r="Q28" s="7">
        <f t="shared" si="3"/>
        <v>0</v>
      </c>
      <c r="R28" s="53">
        <v>0.00017361111111111112</v>
      </c>
      <c r="S28" s="53">
        <f>R28*Q28</f>
        <v>0</v>
      </c>
      <c r="T28" s="53">
        <f t="shared" si="1"/>
        <v>0.0018055555555555557</v>
      </c>
      <c r="U28" s="34">
        <v>18</v>
      </c>
      <c r="V28" s="51">
        <f t="shared" si="2"/>
        <v>1.322033898305085</v>
      </c>
      <c r="W28" s="6" t="s">
        <v>21</v>
      </c>
    </row>
    <row r="29" spans="1:23" ht="26.25" customHeight="1">
      <c r="A29" s="6">
        <v>21</v>
      </c>
      <c r="B29" s="27" t="s">
        <v>252</v>
      </c>
      <c r="C29" s="12" t="s">
        <v>147</v>
      </c>
      <c r="D29" s="13" t="s">
        <v>119</v>
      </c>
      <c r="E29" s="10">
        <v>1999</v>
      </c>
      <c r="F29" s="13" t="s">
        <v>22</v>
      </c>
      <c r="G29" s="13" t="s">
        <v>84</v>
      </c>
      <c r="H29" s="13">
        <v>2</v>
      </c>
      <c r="I29" s="13" t="s">
        <v>83</v>
      </c>
      <c r="J29" s="13"/>
      <c r="K29" s="36">
        <v>0.0018055555555555557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f t="shared" si="3"/>
        <v>0</v>
      </c>
      <c r="R29" s="32">
        <v>0.00017361111111111112</v>
      </c>
      <c r="S29" s="32">
        <f>Q29*R29</f>
        <v>0</v>
      </c>
      <c r="T29" s="32">
        <f t="shared" si="1"/>
        <v>0.0018055555555555557</v>
      </c>
      <c r="U29" s="34">
        <v>18</v>
      </c>
      <c r="V29" s="51">
        <f t="shared" si="2"/>
        <v>1.322033898305085</v>
      </c>
      <c r="W29" s="6" t="s">
        <v>21</v>
      </c>
    </row>
    <row r="30" spans="1:23" ht="26.25" customHeight="1">
      <c r="A30" s="6">
        <v>22</v>
      </c>
      <c r="B30" s="27" t="s">
        <v>361</v>
      </c>
      <c r="C30" s="12" t="s">
        <v>152</v>
      </c>
      <c r="D30" s="13" t="s">
        <v>119</v>
      </c>
      <c r="E30" s="10">
        <v>1998</v>
      </c>
      <c r="F30" s="13" t="s">
        <v>22</v>
      </c>
      <c r="G30" s="13" t="s">
        <v>90</v>
      </c>
      <c r="H30" s="13">
        <v>6</v>
      </c>
      <c r="I30" s="13" t="s">
        <v>150</v>
      </c>
      <c r="J30" s="20">
        <v>39</v>
      </c>
      <c r="K30" s="32">
        <v>0.0018287037037037037</v>
      </c>
      <c r="L30" s="6">
        <v>0</v>
      </c>
      <c r="M30" s="6">
        <v>0</v>
      </c>
      <c r="N30" s="6">
        <v>0</v>
      </c>
      <c r="O30" s="6">
        <v>0</v>
      </c>
      <c r="P30" s="7">
        <v>0</v>
      </c>
      <c r="Q30" s="7">
        <f t="shared" si="3"/>
        <v>0</v>
      </c>
      <c r="R30" s="53">
        <v>0.00017361111111111112</v>
      </c>
      <c r="S30" s="53">
        <f>R30*Q30</f>
        <v>0</v>
      </c>
      <c r="T30" s="53">
        <f t="shared" si="1"/>
        <v>0.0018287037037037037</v>
      </c>
      <c r="U30" s="34">
        <v>22</v>
      </c>
      <c r="V30" s="51">
        <f t="shared" si="2"/>
        <v>1.3389830508474578</v>
      </c>
      <c r="W30" s="6" t="s">
        <v>1</v>
      </c>
    </row>
    <row r="31" spans="1:23" ht="26.25" customHeight="1">
      <c r="A31" s="6">
        <v>23</v>
      </c>
      <c r="B31" s="27" t="s">
        <v>241</v>
      </c>
      <c r="C31" s="12" t="s">
        <v>31</v>
      </c>
      <c r="D31" s="13" t="s">
        <v>119</v>
      </c>
      <c r="E31" s="10">
        <v>1999</v>
      </c>
      <c r="F31" s="13" t="s">
        <v>21</v>
      </c>
      <c r="G31" s="13" t="s">
        <v>137</v>
      </c>
      <c r="H31" s="13">
        <v>3</v>
      </c>
      <c r="I31" s="13" t="s">
        <v>28</v>
      </c>
      <c r="J31" s="13"/>
      <c r="K31" s="36">
        <v>0.0018287037037037037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f t="shared" si="3"/>
        <v>0</v>
      </c>
      <c r="R31" s="32">
        <v>0.00017361111111111112</v>
      </c>
      <c r="S31" s="32">
        <f>Q31*R31</f>
        <v>0</v>
      </c>
      <c r="T31" s="32">
        <f t="shared" si="1"/>
        <v>0.0018287037037037037</v>
      </c>
      <c r="U31" s="34">
        <v>22</v>
      </c>
      <c r="V31" s="51">
        <f t="shared" si="2"/>
        <v>1.3389830508474578</v>
      </c>
      <c r="W31" s="6" t="s">
        <v>1</v>
      </c>
    </row>
    <row r="32" spans="1:23" ht="26.25" customHeight="1">
      <c r="A32" s="6">
        <v>24</v>
      </c>
      <c r="B32" s="27" t="s">
        <v>243</v>
      </c>
      <c r="C32" s="12" t="s">
        <v>106</v>
      </c>
      <c r="D32" s="13" t="s">
        <v>119</v>
      </c>
      <c r="E32" s="10">
        <v>1999</v>
      </c>
      <c r="F32" s="13" t="s">
        <v>21</v>
      </c>
      <c r="G32" s="13" t="s">
        <v>105</v>
      </c>
      <c r="H32" s="13">
        <v>3</v>
      </c>
      <c r="I32" s="13" t="s">
        <v>102</v>
      </c>
      <c r="J32" s="13"/>
      <c r="K32" s="36">
        <v>0.0018287037037037037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f t="shared" si="3"/>
        <v>0</v>
      </c>
      <c r="R32" s="32">
        <v>0.00017361111111111112</v>
      </c>
      <c r="S32" s="32">
        <f>Q32*R32</f>
        <v>0</v>
      </c>
      <c r="T32" s="32">
        <f t="shared" si="1"/>
        <v>0.0018287037037037037</v>
      </c>
      <c r="U32" s="34">
        <v>22</v>
      </c>
      <c r="V32" s="51">
        <f t="shared" si="2"/>
        <v>1.3389830508474578</v>
      </c>
      <c r="W32" s="6" t="s">
        <v>1</v>
      </c>
    </row>
    <row r="33" spans="1:23" ht="26.25" customHeight="1">
      <c r="A33" s="6">
        <v>25</v>
      </c>
      <c r="B33" s="27" t="s">
        <v>341</v>
      </c>
      <c r="C33" s="3" t="s">
        <v>196</v>
      </c>
      <c r="D33" s="13" t="s">
        <v>119</v>
      </c>
      <c r="E33" s="2">
        <v>1999</v>
      </c>
      <c r="F33" s="2" t="s">
        <v>22</v>
      </c>
      <c r="G33" s="6" t="s">
        <v>188</v>
      </c>
      <c r="H33" s="6">
        <v>1</v>
      </c>
      <c r="I33" s="6" t="s">
        <v>197</v>
      </c>
      <c r="J33" s="20">
        <v>16</v>
      </c>
      <c r="K33" s="32">
        <v>0.0018518518518518517</v>
      </c>
      <c r="L33" s="6">
        <v>0</v>
      </c>
      <c r="M33" s="6">
        <v>0</v>
      </c>
      <c r="N33" s="6">
        <v>0</v>
      </c>
      <c r="O33" s="6">
        <v>0</v>
      </c>
      <c r="P33" s="7">
        <v>0</v>
      </c>
      <c r="Q33" s="7">
        <f t="shared" si="3"/>
        <v>0</v>
      </c>
      <c r="R33" s="53">
        <v>0.00017361111111111112</v>
      </c>
      <c r="S33" s="53">
        <f>R33*Q33</f>
        <v>0</v>
      </c>
      <c r="T33" s="53">
        <f t="shared" si="1"/>
        <v>0.0018518518518518517</v>
      </c>
      <c r="U33" s="34">
        <v>25</v>
      </c>
      <c r="V33" s="51">
        <f t="shared" si="2"/>
        <v>1.3559322033898307</v>
      </c>
      <c r="W33" s="6" t="s">
        <v>1</v>
      </c>
    </row>
    <row r="34" spans="1:23" ht="26.25" customHeight="1">
      <c r="A34" s="6">
        <v>26</v>
      </c>
      <c r="B34" s="27" t="s">
        <v>357</v>
      </c>
      <c r="C34" s="12" t="s">
        <v>93</v>
      </c>
      <c r="D34" s="13" t="s">
        <v>119</v>
      </c>
      <c r="E34" s="10">
        <v>1999</v>
      </c>
      <c r="F34" s="13" t="s">
        <v>22</v>
      </c>
      <c r="G34" s="52" t="s">
        <v>410</v>
      </c>
      <c r="H34" s="13">
        <v>5</v>
      </c>
      <c r="I34" s="13" t="s">
        <v>370</v>
      </c>
      <c r="J34" s="20">
        <v>34</v>
      </c>
      <c r="K34" s="32">
        <v>0.0018518518518518517</v>
      </c>
      <c r="L34" s="6">
        <v>0</v>
      </c>
      <c r="M34" s="6">
        <v>0</v>
      </c>
      <c r="N34" s="6">
        <v>0</v>
      </c>
      <c r="O34" s="6">
        <v>0</v>
      </c>
      <c r="P34" s="7">
        <v>0</v>
      </c>
      <c r="Q34" s="7">
        <f t="shared" si="3"/>
        <v>0</v>
      </c>
      <c r="R34" s="53">
        <v>0.00017361111111111112</v>
      </c>
      <c r="S34" s="53">
        <f>R34*Q34</f>
        <v>0</v>
      </c>
      <c r="T34" s="53">
        <f t="shared" si="1"/>
        <v>0.0018518518518518517</v>
      </c>
      <c r="U34" s="34">
        <v>25</v>
      </c>
      <c r="V34" s="51">
        <f t="shared" si="2"/>
        <v>1.3559322033898307</v>
      </c>
      <c r="W34" s="6" t="s">
        <v>1</v>
      </c>
    </row>
    <row r="35" spans="1:23" ht="26.25" customHeight="1">
      <c r="A35" s="6">
        <v>27</v>
      </c>
      <c r="B35" s="27" t="s">
        <v>350</v>
      </c>
      <c r="C35" s="3" t="s">
        <v>190</v>
      </c>
      <c r="D35" s="13" t="s">
        <v>119</v>
      </c>
      <c r="E35" s="2">
        <v>1999</v>
      </c>
      <c r="F35" s="2" t="s">
        <v>22</v>
      </c>
      <c r="G35" s="6" t="s">
        <v>188</v>
      </c>
      <c r="H35" s="6">
        <v>3</v>
      </c>
      <c r="I35" s="6" t="s">
        <v>197</v>
      </c>
      <c r="J35" s="20">
        <v>25</v>
      </c>
      <c r="K35" s="32">
        <v>0.0017013888888888892</v>
      </c>
      <c r="L35" s="6">
        <v>1</v>
      </c>
      <c r="M35" s="6">
        <v>0</v>
      </c>
      <c r="N35" s="6">
        <v>0</v>
      </c>
      <c r="O35" s="6">
        <v>0</v>
      </c>
      <c r="P35" s="7">
        <v>0</v>
      </c>
      <c r="Q35" s="7">
        <f t="shared" si="3"/>
        <v>1</v>
      </c>
      <c r="R35" s="53">
        <v>0.00017361111111111112</v>
      </c>
      <c r="S35" s="53">
        <f>R35*Q35</f>
        <v>0.00017361111111111112</v>
      </c>
      <c r="T35" s="53">
        <f t="shared" si="1"/>
        <v>0.0018750000000000004</v>
      </c>
      <c r="U35" s="34">
        <v>27</v>
      </c>
      <c r="V35" s="51">
        <f t="shared" si="2"/>
        <v>1.372881355932204</v>
      </c>
      <c r="W35" s="6" t="s">
        <v>1</v>
      </c>
    </row>
    <row r="36" spans="1:23" ht="26.25" customHeight="1">
      <c r="A36" s="6">
        <v>28</v>
      </c>
      <c r="B36" s="27" t="s">
        <v>356</v>
      </c>
      <c r="C36" s="12" t="s">
        <v>155</v>
      </c>
      <c r="D36" s="13" t="s">
        <v>119</v>
      </c>
      <c r="E36" s="10">
        <v>2000</v>
      </c>
      <c r="F36" s="13" t="s">
        <v>22</v>
      </c>
      <c r="G36" s="13" t="s">
        <v>90</v>
      </c>
      <c r="H36" s="13">
        <v>9</v>
      </c>
      <c r="I36" s="13" t="s">
        <v>150</v>
      </c>
      <c r="J36" s="20">
        <v>33</v>
      </c>
      <c r="K36" s="32">
        <v>0.001712962962962963</v>
      </c>
      <c r="L36" s="6">
        <v>0</v>
      </c>
      <c r="M36" s="6">
        <v>0</v>
      </c>
      <c r="N36" s="6">
        <v>1</v>
      </c>
      <c r="O36" s="6">
        <v>0</v>
      </c>
      <c r="P36" s="7">
        <v>0</v>
      </c>
      <c r="Q36" s="7">
        <f t="shared" si="3"/>
        <v>1</v>
      </c>
      <c r="R36" s="53">
        <v>0.00017361111111111112</v>
      </c>
      <c r="S36" s="53">
        <f>R36*Q36</f>
        <v>0.00017361111111111112</v>
      </c>
      <c r="T36" s="53">
        <f t="shared" si="1"/>
        <v>0.0018865740740740742</v>
      </c>
      <c r="U36" s="34">
        <v>28</v>
      </c>
      <c r="V36" s="51">
        <f t="shared" si="2"/>
        <v>1.3813559322033901</v>
      </c>
      <c r="W36" s="6" t="s">
        <v>1</v>
      </c>
    </row>
    <row r="37" spans="1:23" ht="26.25" customHeight="1">
      <c r="A37" s="6">
        <v>29</v>
      </c>
      <c r="B37" s="27" t="s">
        <v>264</v>
      </c>
      <c r="C37" s="12" t="s">
        <v>81</v>
      </c>
      <c r="D37" s="13" t="s">
        <v>119</v>
      </c>
      <c r="E37" s="10">
        <v>1998</v>
      </c>
      <c r="F37" s="13" t="s">
        <v>21</v>
      </c>
      <c r="G37" s="13" t="s">
        <v>55</v>
      </c>
      <c r="H37" s="13">
        <v>5</v>
      </c>
      <c r="I37" s="13" t="s">
        <v>82</v>
      </c>
      <c r="J37" s="13"/>
      <c r="K37" s="36">
        <v>0.0018981481481481482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f t="shared" si="3"/>
        <v>0</v>
      </c>
      <c r="R37" s="32">
        <v>0.00017361111111111112</v>
      </c>
      <c r="S37" s="32">
        <f>Q37*R37</f>
        <v>0</v>
      </c>
      <c r="T37" s="32">
        <f t="shared" si="1"/>
        <v>0.0018981481481481482</v>
      </c>
      <c r="U37" s="34">
        <v>29</v>
      </c>
      <c r="V37" s="51">
        <f t="shared" si="2"/>
        <v>1.3898305084745766</v>
      </c>
      <c r="W37" s="6" t="s">
        <v>1</v>
      </c>
    </row>
    <row r="38" spans="1:23" ht="26.25" customHeight="1">
      <c r="A38" s="6">
        <v>30</v>
      </c>
      <c r="B38" s="27" t="s">
        <v>261</v>
      </c>
      <c r="C38" s="12" t="s">
        <v>80</v>
      </c>
      <c r="D38" s="13" t="s">
        <v>119</v>
      </c>
      <c r="E38" s="10">
        <v>2000</v>
      </c>
      <c r="F38" s="13" t="s">
        <v>22</v>
      </c>
      <c r="G38" s="13" t="s">
        <v>55</v>
      </c>
      <c r="H38" s="13">
        <v>4</v>
      </c>
      <c r="I38" s="13" t="s">
        <v>82</v>
      </c>
      <c r="J38" s="13"/>
      <c r="K38" s="36">
        <v>0.0019328703703703704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f t="shared" si="3"/>
        <v>0</v>
      </c>
      <c r="R38" s="32">
        <v>0.00017361111111111112</v>
      </c>
      <c r="S38" s="32">
        <f>Q38*R38</f>
        <v>0</v>
      </c>
      <c r="T38" s="32">
        <f t="shared" si="1"/>
        <v>0.0019328703703703704</v>
      </c>
      <c r="U38" s="34">
        <v>30</v>
      </c>
      <c r="V38" s="51">
        <f t="shared" si="2"/>
        <v>1.415254237288136</v>
      </c>
      <c r="W38" s="6" t="s">
        <v>1</v>
      </c>
    </row>
    <row r="39" spans="1:23" ht="26.25" customHeight="1">
      <c r="A39" s="6">
        <v>31</v>
      </c>
      <c r="B39" s="27" t="s">
        <v>234</v>
      </c>
      <c r="C39" s="12" t="s">
        <v>101</v>
      </c>
      <c r="D39" s="13" t="s">
        <v>119</v>
      </c>
      <c r="E39" s="13">
        <v>1999</v>
      </c>
      <c r="F39" s="13" t="s">
        <v>21</v>
      </c>
      <c r="G39" s="13" t="s">
        <v>404</v>
      </c>
      <c r="H39" s="13">
        <v>2</v>
      </c>
      <c r="I39" s="13" t="s">
        <v>97</v>
      </c>
      <c r="J39" s="13" t="s">
        <v>97</v>
      </c>
      <c r="K39" s="36">
        <v>0.0019560185185185184</v>
      </c>
      <c r="L39" s="6">
        <v>0</v>
      </c>
      <c r="M39" s="6">
        <v>0</v>
      </c>
      <c r="N39" s="6">
        <v>0</v>
      </c>
      <c r="O39" s="6">
        <v>0</v>
      </c>
      <c r="P39" s="7">
        <v>0</v>
      </c>
      <c r="Q39" s="6">
        <f t="shared" si="3"/>
        <v>0</v>
      </c>
      <c r="R39" s="32">
        <v>0.00017361111111111112</v>
      </c>
      <c r="S39" s="32">
        <f>Q39*R39</f>
        <v>0</v>
      </c>
      <c r="T39" s="32">
        <f t="shared" si="1"/>
        <v>0.0019560185185185184</v>
      </c>
      <c r="U39" s="34">
        <v>31</v>
      </c>
      <c r="V39" s="51">
        <f t="shared" si="2"/>
        <v>1.4322033898305089</v>
      </c>
      <c r="W39" s="6" t="s">
        <v>1</v>
      </c>
    </row>
    <row r="40" spans="1:23" ht="26.25" customHeight="1">
      <c r="A40" s="6">
        <v>32</v>
      </c>
      <c r="B40" s="27" t="s">
        <v>351</v>
      </c>
      <c r="C40" s="12" t="s">
        <v>151</v>
      </c>
      <c r="D40" s="13" t="s">
        <v>119</v>
      </c>
      <c r="E40" s="10">
        <v>1999</v>
      </c>
      <c r="F40" s="13" t="s">
        <v>22</v>
      </c>
      <c r="G40" s="13" t="s">
        <v>90</v>
      </c>
      <c r="H40" s="13">
        <v>3</v>
      </c>
      <c r="I40" s="13" t="s">
        <v>150</v>
      </c>
      <c r="J40" s="20">
        <v>26</v>
      </c>
      <c r="K40" s="32">
        <v>0.0018055555555555557</v>
      </c>
      <c r="L40" s="6">
        <v>0</v>
      </c>
      <c r="M40" s="6">
        <v>0</v>
      </c>
      <c r="N40" s="6">
        <v>1</v>
      </c>
      <c r="O40" s="6">
        <v>0</v>
      </c>
      <c r="P40" s="7">
        <v>0</v>
      </c>
      <c r="Q40" s="7">
        <f t="shared" si="3"/>
        <v>1</v>
      </c>
      <c r="R40" s="53">
        <v>0.00017361111111111112</v>
      </c>
      <c r="S40" s="53">
        <f>R40*Q40</f>
        <v>0.00017361111111111112</v>
      </c>
      <c r="T40" s="53">
        <f t="shared" si="1"/>
        <v>0.001979166666666667</v>
      </c>
      <c r="U40" s="34">
        <v>32</v>
      </c>
      <c r="V40" s="51">
        <f t="shared" si="2"/>
        <v>1.449152542372882</v>
      </c>
      <c r="W40" s="6" t="s">
        <v>1</v>
      </c>
    </row>
    <row r="41" spans="1:23" ht="26.25" customHeight="1">
      <c r="A41" s="6">
        <v>33</v>
      </c>
      <c r="B41" s="27" t="s">
        <v>333</v>
      </c>
      <c r="C41" s="12" t="s">
        <v>134</v>
      </c>
      <c r="D41" s="13" t="s">
        <v>119</v>
      </c>
      <c r="E41" s="10">
        <v>1998</v>
      </c>
      <c r="F41" s="13" t="s">
        <v>20</v>
      </c>
      <c r="G41" s="13" t="s">
        <v>133</v>
      </c>
      <c r="H41" s="13">
        <v>2</v>
      </c>
      <c r="I41" s="13" t="s">
        <v>23</v>
      </c>
      <c r="J41" s="20">
        <v>6</v>
      </c>
      <c r="K41" s="53">
        <v>0.002002314814814815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f t="shared" si="3"/>
        <v>0</v>
      </c>
      <c r="R41" s="53">
        <v>0.00017361111111111112</v>
      </c>
      <c r="S41" s="53">
        <f>R41*Q41</f>
        <v>0</v>
      </c>
      <c r="T41" s="53">
        <f aca="true" t="shared" si="4" ref="T41:T72">S41+K41</f>
        <v>0.002002314814814815</v>
      </c>
      <c r="U41" s="34">
        <v>33</v>
      </c>
      <c r="V41" s="51">
        <f t="shared" si="2"/>
        <v>1.4661016949152548</v>
      </c>
      <c r="W41" s="6" t="s">
        <v>1</v>
      </c>
    </row>
    <row r="42" spans="1:23" ht="26.25" customHeight="1">
      <c r="A42" s="6">
        <v>34</v>
      </c>
      <c r="B42" s="27" t="s">
        <v>233</v>
      </c>
      <c r="C42" s="12" t="s">
        <v>70</v>
      </c>
      <c r="D42" s="13" t="s">
        <v>119</v>
      </c>
      <c r="E42" s="10">
        <v>2000</v>
      </c>
      <c r="F42" s="13" t="s">
        <v>21</v>
      </c>
      <c r="G42" s="13" t="s">
        <v>55</v>
      </c>
      <c r="H42" s="13">
        <v>5</v>
      </c>
      <c r="I42" s="13" t="s">
        <v>56</v>
      </c>
      <c r="J42" s="13"/>
      <c r="K42" s="36">
        <v>0.0018287037037037037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f t="shared" si="3"/>
        <v>1</v>
      </c>
      <c r="R42" s="32">
        <v>0.00017361111111111112</v>
      </c>
      <c r="S42" s="32">
        <f>Q42*R42</f>
        <v>0.00017361111111111112</v>
      </c>
      <c r="T42" s="32">
        <f t="shared" si="4"/>
        <v>0.002002314814814815</v>
      </c>
      <c r="U42" s="34">
        <v>33</v>
      </c>
      <c r="V42" s="51">
        <f t="shared" si="2"/>
        <v>1.4661016949152548</v>
      </c>
      <c r="W42" s="6" t="s">
        <v>1</v>
      </c>
    </row>
    <row r="43" spans="1:23" ht="26.25" customHeight="1">
      <c r="A43" s="6">
        <v>35</v>
      </c>
      <c r="B43" s="27" t="s">
        <v>360</v>
      </c>
      <c r="C43" s="3" t="s">
        <v>195</v>
      </c>
      <c r="D43" s="13" t="s">
        <v>119</v>
      </c>
      <c r="E43" s="2">
        <v>1999</v>
      </c>
      <c r="F43" s="2" t="s">
        <v>22</v>
      </c>
      <c r="G43" s="6" t="s">
        <v>188</v>
      </c>
      <c r="H43" s="6">
        <v>6</v>
      </c>
      <c r="I43" s="6" t="s">
        <v>197</v>
      </c>
      <c r="J43" s="20">
        <v>38</v>
      </c>
      <c r="K43" s="32">
        <v>0.002025462962962963</v>
      </c>
      <c r="L43" s="6">
        <v>0</v>
      </c>
      <c r="M43" s="6">
        <v>0</v>
      </c>
      <c r="N43" s="6">
        <v>0</v>
      </c>
      <c r="O43" s="6">
        <v>0</v>
      </c>
      <c r="P43" s="7">
        <v>0</v>
      </c>
      <c r="Q43" s="7">
        <f t="shared" si="3"/>
        <v>0</v>
      </c>
      <c r="R43" s="53">
        <v>0.00017361111111111112</v>
      </c>
      <c r="S43" s="53">
        <f>R43*Q43</f>
        <v>0</v>
      </c>
      <c r="T43" s="53">
        <f t="shared" si="4"/>
        <v>0.002025462962962963</v>
      </c>
      <c r="U43" s="34">
        <v>35</v>
      </c>
      <c r="V43" s="51">
        <f t="shared" si="2"/>
        <v>1.4830508474576276</v>
      </c>
      <c r="W43" s="6" t="s">
        <v>1</v>
      </c>
    </row>
    <row r="44" spans="1:23" ht="26.25" customHeight="1">
      <c r="A44" s="6">
        <v>36</v>
      </c>
      <c r="B44" s="27" t="s">
        <v>343</v>
      </c>
      <c r="C44" s="12" t="s">
        <v>88</v>
      </c>
      <c r="D44" s="13" t="s">
        <v>119</v>
      </c>
      <c r="E44" s="10">
        <v>2000</v>
      </c>
      <c r="F44" s="13" t="s">
        <v>22</v>
      </c>
      <c r="G44" s="13" t="s">
        <v>86</v>
      </c>
      <c r="H44" s="13">
        <v>2</v>
      </c>
      <c r="I44" s="13" t="s">
        <v>89</v>
      </c>
      <c r="J44" s="20">
        <v>18</v>
      </c>
      <c r="K44" s="32">
        <v>0.0020370370370370373</v>
      </c>
      <c r="L44" s="6">
        <v>0</v>
      </c>
      <c r="M44" s="6">
        <v>0</v>
      </c>
      <c r="N44" s="6">
        <v>0</v>
      </c>
      <c r="O44" s="6">
        <v>0</v>
      </c>
      <c r="P44" s="7">
        <v>0</v>
      </c>
      <c r="Q44" s="7">
        <f t="shared" si="3"/>
        <v>0</v>
      </c>
      <c r="R44" s="53">
        <v>0.00017361111111111112</v>
      </c>
      <c r="S44" s="53">
        <f>R44*Q44</f>
        <v>0</v>
      </c>
      <c r="T44" s="53">
        <f t="shared" si="4"/>
        <v>0.0020370370370370373</v>
      </c>
      <c r="U44" s="34">
        <v>36</v>
      </c>
      <c r="V44" s="51">
        <f t="shared" si="2"/>
        <v>1.4915254237288142</v>
      </c>
      <c r="W44" s="6" t="s">
        <v>1</v>
      </c>
    </row>
    <row r="45" spans="1:23" ht="26.25" customHeight="1">
      <c r="A45" s="6">
        <v>37</v>
      </c>
      <c r="B45" s="27" t="s">
        <v>270</v>
      </c>
      <c r="C45" s="12" t="s">
        <v>58</v>
      </c>
      <c r="D45" s="13" t="s">
        <v>119</v>
      </c>
      <c r="E45" s="10">
        <v>2000</v>
      </c>
      <c r="F45" s="13" t="s">
        <v>22</v>
      </c>
      <c r="G45" s="13" t="s">
        <v>55</v>
      </c>
      <c r="H45" s="13">
        <v>10</v>
      </c>
      <c r="I45" s="23" t="s">
        <v>56</v>
      </c>
      <c r="J45" s="23"/>
      <c r="K45" s="36">
        <v>0.0020370370370370373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f t="shared" si="3"/>
        <v>0</v>
      </c>
      <c r="R45" s="32">
        <v>0.00017361111111111112</v>
      </c>
      <c r="S45" s="32">
        <f>Q45*R45</f>
        <v>0</v>
      </c>
      <c r="T45" s="32">
        <f t="shared" si="4"/>
        <v>0.0020370370370370373</v>
      </c>
      <c r="U45" s="34">
        <v>36</v>
      </c>
      <c r="V45" s="51">
        <f t="shared" si="2"/>
        <v>1.4915254237288142</v>
      </c>
      <c r="W45" s="6" t="s">
        <v>1</v>
      </c>
    </row>
    <row r="46" spans="1:23" ht="26.25" customHeight="1">
      <c r="A46" s="6">
        <v>38</v>
      </c>
      <c r="B46" s="27" t="s">
        <v>349</v>
      </c>
      <c r="C46" s="12" t="s">
        <v>165</v>
      </c>
      <c r="D46" s="13" t="s">
        <v>119</v>
      </c>
      <c r="E46" s="10">
        <v>1998</v>
      </c>
      <c r="F46" s="2" t="s">
        <v>22</v>
      </c>
      <c r="G46" s="13" t="s">
        <v>127</v>
      </c>
      <c r="H46" s="13">
        <v>3</v>
      </c>
      <c r="I46" s="23" t="s">
        <v>128</v>
      </c>
      <c r="J46" s="62">
        <v>24</v>
      </c>
      <c r="K46" s="32">
        <v>0.001875</v>
      </c>
      <c r="L46" s="6">
        <v>0</v>
      </c>
      <c r="M46" s="6">
        <v>0</v>
      </c>
      <c r="N46" s="6">
        <v>0</v>
      </c>
      <c r="O46" s="6">
        <v>1</v>
      </c>
      <c r="P46" s="7">
        <v>0</v>
      </c>
      <c r="Q46" s="7">
        <f t="shared" si="3"/>
        <v>1</v>
      </c>
      <c r="R46" s="53">
        <v>0.00017361111111111112</v>
      </c>
      <c r="S46" s="53">
        <f>R46*Q46</f>
        <v>0.00017361111111111112</v>
      </c>
      <c r="T46" s="53">
        <f t="shared" si="4"/>
        <v>0.002048611111111111</v>
      </c>
      <c r="U46" s="34">
        <v>38</v>
      </c>
      <c r="V46" s="51">
        <f t="shared" si="2"/>
        <v>1.5000000000000002</v>
      </c>
      <c r="W46" s="6" t="s">
        <v>1</v>
      </c>
    </row>
    <row r="47" spans="1:23" ht="26.25" customHeight="1">
      <c r="A47" s="6">
        <v>39</v>
      </c>
      <c r="B47" s="27" t="s">
        <v>268</v>
      </c>
      <c r="C47" s="12" t="s">
        <v>145</v>
      </c>
      <c r="D47" s="13" t="s">
        <v>119</v>
      </c>
      <c r="E47" s="10">
        <v>2000</v>
      </c>
      <c r="F47" s="13" t="s">
        <v>22</v>
      </c>
      <c r="G47" s="13" t="s">
        <v>55</v>
      </c>
      <c r="H47" s="13">
        <v>6</v>
      </c>
      <c r="I47" s="13" t="s">
        <v>75</v>
      </c>
      <c r="J47" s="13"/>
      <c r="K47" s="36">
        <v>0.0020833333333333333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f t="shared" si="3"/>
        <v>0</v>
      </c>
      <c r="R47" s="32">
        <v>0.00017361111111111112</v>
      </c>
      <c r="S47" s="32">
        <f>Q47*R47</f>
        <v>0</v>
      </c>
      <c r="T47" s="32">
        <f t="shared" si="4"/>
        <v>0.0020833333333333333</v>
      </c>
      <c r="U47" s="34">
        <v>39</v>
      </c>
      <c r="V47" s="51">
        <f t="shared" si="2"/>
        <v>1.5254237288135597</v>
      </c>
      <c r="W47" s="83" t="s">
        <v>451</v>
      </c>
    </row>
    <row r="48" spans="1:23" ht="26.25" customHeight="1">
      <c r="A48" s="6">
        <v>40</v>
      </c>
      <c r="B48" s="27" t="s">
        <v>309</v>
      </c>
      <c r="C48" s="8" t="s">
        <v>310</v>
      </c>
      <c r="D48" s="6"/>
      <c r="E48" s="6">
        <v>1998</v>
      </c>
      <c r="F48" s="13" t="s">
        <v>22</v>
      </c>
      <c r="G48" s="6" t="s">
        <v>320</v>
      </c>
      <c r="H48" s="6"/>
      <c r="I48" s="6" t="s">
        <v>311</v>
      </c>
      <c r="J48" s="6"/>
      <c r="K48" s="32">
        <v>0.0020833333333333333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f t="shared" si="3"/>
        <v>0</v>
      </c>
      <c r="R48" s="32">
        <v>0.00017361111111111112</v>
      </c>
      <c r="S48" s="32">
        <f>Q48*R48</f>
        <v>0</v>
      </c>
      <c r="T48" s="32">
        <f t="shared" si="4"/>
        <v>0.0020833333333333333</v>
      </c>
      <c r="U48" s="34">
        <v>39</v>
      </c>
      <c r="V48" s="51">
        <f t="shared" si="2"/>
        <v>1.5254237288135597</v>
      </c>
      <c r="W48" s="84"/>
    </row>
    <row r="49" spans="1:23" ht="26.25" customHeight="1">
      <c r="A49" s="6">
        <v>41</v>
      </c>
      <c r="B49" s="27" t="s">
        <v>250</v>
      </c>
      <c r="C49" s="12" t="s">
        <v>142</v>
      </c>
      <c r="D49" s="13" t="s">
        <v>119</v>
      </c>
      <c r="E49" s="10">
        <v>2000</v>
      </c>
      <c r="F49" s="13" t="s">
        <v>22</v>
      </c>
      <c r="G49" s="13" t="s">
        <v>55</v>
      </c>
      <c r="H49" s="13">
        <v>2</v>
      </c>
      <c r="I49" s="13" t="s">
        <v>75</v>
      </c>
      <c r="J49" s="13"/>
      <c r="K49" s="36">
        <v>0.0020949074074074073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f t="shared" si="3"/>
        <v>0</v>
      </c>
      <c r="R49" s="32">
        <v>0.00017361111111111112</v>
      </c>
      <c r="S49" s="32">
        <f>Q49*R49</f>
        <v>0</v>
      </c>
      <c r="T49" s="32">
        <f t="shared" si="4"/>
        <v>0.0020949074074074073</v>
      </c>
      <c r="U49" s="34">
        <v>41</v>
      </c>
      <c r="V49" s="51">
        <f t="shared" si="2"/>
        <v>1.5338983050847461</v>
      </c>
      <c r="W49" s="84"/>
    </row>
    <row r="50" spans="1:23" ht="26.25" customHeight="1">
      <c r="A50" s="6">
        <v>42</v>
      </c>
      <c r="B50" s="27" t="s">
        <v>330</v>
      </c>
      <c r="C50" s="12" t="s">
        <v>149</v>
      </c>
      <c r="D50" s="13" t="s">
        <v>119</v>
      </c>
      <c r="E50" s="10">
        <v>1999</v>
      </c>
      <c r="F50" s="13" t="s">
        <v>98</v>
      </c>
      <c r="G50" s="13" t="s">
        <v>90</v>
      </c>
      <c r="H50" s="13">
        <v>2</v>
      </c>
      <c r="I50" s="23" t="s">
        <v>150</v>
      </c>
      <c r="J50" s="62">
        <v>3</v>
      </c>
      <c r="K50" s="53">
        <v>0.0019444444444444442</v>
      </c>
      <c r="L50" s="7">
        <v>0</v>
      </c>
      <c r="M50" s="7">
        <v>0</v>
      </c>
      <c r="N50" s="7">
        <v>1</v>
      </c>
      <c r="O50" s="7">
        <v>0</v>
      </c>
      <c r="P50" s="7">
        <v>0</v>
      </c>
      <c r="Q50" s="7">
        <f t="shared" si="3"/>
        <v>1</v>
      </c>
      <c r="R50" s="53">
        <v>0.00017361111111111112</v>
      </c>
      <c r="S50" s="53">
        <f>R50*Q50</f>
        <v>0.00017361111111111112</v>
      </c>
      <c r="T50" s="53">
        <f t="shared" si="4"/>
        <v>0.0021180555555555553</v>
      </c>
      <c r="U50" s="34">
        <v>42</v>
      </c>
      <c r="V50" s="51">
        <f t="shared" si="2"/>
        <v>1.550847457627119</v>
      </c>
      <c r="W50" s="84"/>
    </row>
    <row r="51" spans="1:23" ht="26.25" customHeight="1">
      <c r="A51" s="6">
        <v>43</v>
      </c>
      <c r="B51" s="27" t="s">
        <v>229</v>
      </c>
      <c r="C51" s="12" t="s">
        <v>63</v>
      </c>
      <c r="D51" s="13" t="s">
        <v>119</v>
      </c>
      <c r="E51" s="10">
        <v>2000</v>
      </c>
      <c r="F51" s="13" t="s">
        <v>1</v>
      </c>
      <c r="G51" s="13" t="s">
        <v>55</v>
      </c>
      <c r="H51" s="13">
        <v>8</v>
      </c>
      <c r="I51" s="23" t="s">
        <v>56</v>
      </c>
      <c r="J51" s="23"/>
      <c r="K51" s="36">
        <v>0.0021296296296296298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f aca="true" t="shared" si="5" ref="Q51:Q82">SUM(L51:P51)</f>
        <v>0</v>
      </c>
      <c r="R51" s="32">
        <v>0.00017361111111111112</v>
      </c>
      <c r="S51" s="32">
        <f>Q51*R51</f>
        <v>0</v>
      </c>
      <c r="T51" s="32">
        <f t="shared" si="4"/>
        <v>0.0021296296296296298</v>
      </c>
      <c r="U51" s="34">
        <v>43</v>
      </c>
      <c r="V51" s="51">
        <f t="shared" si="2"/>
        <v>1.5593220338983056</v>
      </c>
      <c r="W51" s="84"/>
    </row>
    <row r="52" spans="1:23" ht="26.25" customHeight="1">
      <c r="A52" s="6">
        <v>44</v>
      </c>
      <c r="B52" s="27" t="s">
        <v>339</v>
      </c>
      <c r="C52" s="12" t="s">
        <v>148</v>
      </c>
      <c r="D52" s="13" t="s">
        <v>119</v>
      </c>
      <c r="E52" s="10">
        <v>2000</v>
      </c>
      <c r="F52" s="13" t="s">
        <v>22</v>
      </c>
      <c r="G52" s="13" t="s">
        <v>86</v>
      </c>
      <c r="H52" s="13">
        <v>1</v>
      </c>
      <c r="I52" s="23" t="s">
        <v>85</v>
      </c>
      <c r="J52" s="62">
        <v>14</v>
      </c>
      <c r="K52" s="32">
        <v>0.0021412037037037038</v>
      </c>
      <c r="L52" s="6">
        <v>0</v>
      </c>
      <c r="M52" s="6">
        <v>0</v>
      </c>
      <c r="N52" s="6">
        <v>0</v>
      </c>
      <c r="O52" s="6">
        <v>0</v>
      </c>
      <c r="P52" s="7">
        <v>0</v>
      </c>
      <c r="Q52" s="7">
        <f t="shared" si="5"/>
        <v>0</v>
      </c>
      <c r="R52" s="53">
        <v>0.00017361111111111112</v>
      </c>
      <c r="S52" s="53">
        <f>R52*Q52</f>
        <v>0</v>
      </c>
      <c r="T52" s="53">
        <f t="shared" si="4"/>
        <v>0.0021412037037037038</v>
      </c>
      <c r="U52" s="34">
        <v>44</v>
      </c>
      <c r="V52" s="51">
        <f t="shared" si="2"/>
        <v>1.567796610169492</v>
      </c>
      <c r="W52" s="84"/>
    </row>
    <row r="53" spans="1:23" ht="26.25" customHeight="1">
      <c r="A53" s="6">
        <v>45</v>
      </c>
      <c r="B53" s="27" t="s">
        <v>354</v>
      </c>
      <c r="C53" s="3" t="s">
        <v>191</v>
      </c>
      <c r="D53" s="13" t="s">
        <v>119</v>
      </c>
      <c r="E53" s="2">
        <v>1999</v>
      </c>
      <c r="F53" s="2" t="s">
        <v>22</v>
      </c>
      <c r="G53" s="6" t="s">
        <v>188</v>
      </c>
      <c r="H53" s="6">
        <v>4</v>
      </c>
      <c r="I53" s="24" t="s">
        <v>197</v>
      </c>
      <c r="J53" s="62">
        <v>30</v>
      </c>
      <c r="K53" s="32">
        <v>0.0021527777777777778</v>
      </c>
      <c r="L53" s="6">
        <v>0</v>
      </c>
      <c r="M53" s="6">
        <v>0</v>
      </c>
      <c r="N53" s="6">
        <v>0</v>
      </c>
      <c r="O53" s="6">
        <v>0</v>
      </c>
      <c r="P53" s="7">
        <v>0</v>
      </c>
      <c r="Q53" s="7">
        <f t="shared" si="5"/>
        <v>0</v>
      </c>
      <c r="R53" s="53">
        <v>0.00017361111111111112</v>
      </c>
      <c r="S53" s="53">
        <f>R53*Q53</f>
        <v>0</v>
      </c>
      <c r="T53" s="53">
        <f t="shared" si="4"/>
        <v>0.0021527777777777778</v>
      </c>
      <c r="U53" s="34">
        <v>45</v>
      </c>
      <c r="V53" s="51">
        <f t="shared" si="2"/>
        <v>1.5762711864406784</v>
      </c>
      <c r="W53" s="84"/>
    </row>
    <row r="54" spans="1:23" ht="26.25" customHeight="1">
      <c r="A54" s="6">
        <v>46</v>
      </c>
      <c r="B54" s="27" t="s">
        <v>332</v>
      </c>
      <c r="C54" s="12" t="s">
        <v>10</v>
      </c>
      <c r="D54" s="13" t="s">
        <v>119</v>
      </c>
      <c r="E54" s="10">
        <v>2000</v>
      </c>
      <c r="F54" s="13" t="s">
        <v>20</v>
      </c>
      <c r="G54" s="13" t="s">
        <v>5</v>
      </c>
      <c r="H54" s="13">
        <v>1</v>
      </c>
      <c r="I54" s="23" t="s">
        <v>11</v>
      </c>
      <c r="J54" s="62">
        <v>5</v>
      </c>
      <c r="K54" s="53">
        <v>0.001990740740740741</v>
      </c>
      <c r="L54" s="7">
        <v>1</v>
      </c>
      <c r="M54" s="7">
        <v>0</v>
      </c>
      <c r="N54" s="7">
        <v>0</v>
      </c>
      <c r="O54" s="7">
        <v>0</v>
      </c>
      <c r="P54" s="7">
        <v>0</v>
      </c>
      <c r="Q54" s="7">
        <f t="shared" si="5"/>
        <v>1</v>
      </c>
      <c r="R54" s="53">
        <v>0.00017361111111111112</v>
      </c>
      <c r="S54" s="53">
        <f>R54*Q54</f>
        <v>0.00017361111111111112</v>
      </c>
      <c r="T54" s="53">
        <f t="shared" si="4"/>
        <v>0.0021643518518518518</v>
      </c>
      <c r="U54" s="34">
        <v>46</v>
      </c>
      <c r="V54" s="51">
        <f t="shared" si="2"/>
        <v>1.5847457627118646</v>
      </c>
      <c r="W54" s="84"/>
    </row>
    <row r="55" spans="1:23" ht="26.25" customHeight="1">
      <c r="A55" s="6">
        <v>47</v>
      </c>
      <c r="B55" s="27" t="s">
        <v>260</v>
      </c>
      <c r="C55" s="12" t="s">
        <v>144</v>
      </c>
      <c r="D55" s="13" t="s">
        <v>119</v>
      </c>
      <c r="E55" s="10">
        <v>2000</v>
      </c>
      <c r="F55" s="13" t="s">
        <v>22</v>
      </c>
      <c r="G55" s="13" t="s">
        <v>55</v>
      </c>
      <c r="H55" s="13">
        <v>4</v>
      </c>
      <c r="I55" s="23" t="s">
        <v>75</v>
      </c>
      <c r="J55" s="23"/>
      <c r="K55" s="36">
        <v>0.0021643518518518518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f t="shared" si="5"/>
        <v>0</v>
      </c>
      <c r="R55" s="32">
        <v>0.00017361111111111112</v>
      </c>
      <c r="S55" s="32">
        <f>Q55*R55</f>
        <v>0</v>
      </c>
      <c r="T55" s="32">
        <f t="shared" si="4"/>
        <v>0.0021643518518518518</v>
      </c>
      <c r="U55" s="34">
        <v>46</v>
      </c>
      <c r="V55" s="51">
        <f t="shared" si="2"/>
        <v>1.5847457627118646</v>
      </c>
      <c r="W55" s="84"/>
    </row>
    <row r="56" spans="1:23" ht="26.25" customHeight="1">
      <c r="A56" s="6">
        <v>48</v>
      </c>
      <c r="B56" s="27" t="s">
        <v>244</v>
      </c>
      <c r="C56" s="12" t="s">
        <v>62</v>
      </c>
      <c r="D56" s="13" t="s">
        <v>119</v>
      </c>
      <c r="E56" s="10">
        <v>2000</v>
      </c>
      <c r="F56" s="13" t="s">
        <v>21</v>
      </c>
      <c r="G56" s="13" t="s">
        <v>55</v>
      </c>
      <c r="H56" s="13">
        <v>3</v>
      </c>
      <c r="I56" s="23" t="s">
        <v>56</v>
      </c>
      <c r="J56" s="23"/>
      <c r="K56" s="36">
        <v>0.002002314814814815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6">
        <f t="shared" si="5"/>
        <v>1</v>
      </c>
      <c r="R56" s="32">
        <v>0.00017361111111111112</v>
      </c>
      <c r="S56" s="32">
        <f>Q56*R56</f>
        <v>0.00017361111111111112</v>
      </c>
      <c r="T56" s="32">
        <f t="shared" si="4"/>
        <v>0.0021759259259259258</v>
      </c>
      <c r="U56" s="34">
        <v>48</v>
      </c>
      <c r="V56" s="51">
        <f t="shared" si="2"/>
        <v>1.593220338983051</v>
      </c>
      <c r="W56" s="84"/>
    </row>
    <row r="57" spans="1:23" ht="26.25" customHeight="1">
      <c r="A57" s="6">
        <v>49</v>
      </c>
      <c r="B57" s="27" t="s">
        <v>242</v>
      </c>
      <c r="C57" s="12" t="s">
        <v>74</v>
      </c>
      <c r="D57" s="13" t="s">
        <v>119</v>
      </c>
      <c r="E57" s="10">
        <v>2001</v>
      </c>
      <c r="F57" s="13" t="s">
        <v>21</v>
      </c>
      <c r="G57" s="13" t="s">
        <v>55</v>
      </c>
      <c r="H57" s="13">
        <v>6</v>
      </c>
      <c r="I57" s="23" t="s">
        <v>56</v>
      </c>
      <c r="J57" s="23"/>
      <c r="K57" s="36">
        <v>0.002199074074074074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f t="shared" si="5"/>
        <v>0</v>
      </c>
      <c r="R57" s="32">
        <v>0.00017361111111111112</v>
      </c>
      <c r="S57" s="32">
        <f>Q57*R57</f>
        <v>0</v>
      </c>
      <c r="T57" s="32">
        <f t="shared" si="4"/>
        <v>0.002199074074074074</v>
      </c>
      <c r="U57" s="34">
        <v>49</v>
      </c>
      <c r="V57" s="51">
        <f t="shared" si="2"/>
        <v>1.610169491525424</v>
      </c>
      <c r="W57" s="84"/>
    </row>
    <row r="58" spans="1:23" ht="26.25" customHeight="1">
      <c r="A58" s="6">
        <v>50</v>
      </c>
      <c r="B58" s="27" t="s">
        <v>348</v>
      </c>
      <c r="C58" s="12" t="s">
        <v>427</v>
      </c>
      <c r="D58" s="13" t="s">
        <v>119</v>
      </c>
      <c r="E58" s="10">
        <v>2001</v>
      </c>
      <c r="F58" s="13" t="s">
        <v>22</v>
      </c>
      <c r="G58" s="13" t="s">
        <v>86</v>
      </c>
      <c r="H58" s="13">
        <v>3</v>
      </c>
      <c r="I58" s="23" t="s">
        <v>89</v>
      </c>
      <c r="J58" s="62">
        <v>23</v>
      </c>
      <c r="K58" s="32">
        <v>0.0022222222222222222</v>
      </c>
      <c r="L58" s="6">
        <v>0</v>
      </c>
      <c r="M58" s="6">
        <v>0</v>
      </c>
      <c r="N58" s="6">
        <v>0</v>
      </c>
      <c r="O58" s="6">
        <v>0</v>
      </c>
      <c r="P58" s="7">
        <v>0</v>
      </c>
      <c r="Q58" s="7">
        <f t="shared" si="5"/>
        <v>0</v>
      </c>
      <c r="R58" s="53">
        <v>0.00017361111111111112</v>
      </c>
      <c r="S58" s="53">
        <f>R58*Q58</f>
        <v>0</v>
      </c>
      <c r="T58" s="53">
        <f t="shared" si="4"/>
        <v>0.0022222222222222222</v>
      </c>
      <c r="U58" s="34">
        <v>50</v>
      </c>
      <c r="V58" s="51">
        <f t="shared" si="2"/>
        <v>1.627118644067797</v>
      </c>
      <c r="W58" s="84"/>
    </row>
    <row r="59" spans="1:23" ht="26.25" customHeight="1">
      <c r="A59" s="6">
        <v>51</v>
      </c>
      <c r="B59" s="27" t="s">
        <v>271</v>
      </c>
      <c r="C59" s="8" t="s">
        <v>211</v>
      </c>
      <c r="D59" s="6" t="s">
        <v>119</v>
      </c>
      <c r="E59" s="1">
        <v>1999</v>
      </c>
      <c r="F59" s="13" t="s">
        <v>22</v>
      </c>
      <c r="G59" s="6" t="s">
        <v>205</v>
      </c>
      <c r="H59" s="6" t="s">
        <v>206</v>
      </c>
      <c r="I59" s="24" t="s">
        <v>206</v>
      </c>
      <c r="J59" s="24"/>
      <c r="K59" s="36">
        <v>0.0020717592592592593</v>
      </c>
      <c r="L59" s="6">
        <v>1</v>
      </c>
      <c r="M59" s="6">
        <v>0</v>
      </c>
      <c r="N59" s="6">
        <v>0</v>
      </c>
      <c r="O59" s="6">
        <v>0</v>
      </c>
      <c r="P59" s="6">
        <v>0</v>
      </c>
      <c r="Q59" s="6">
        <f t="shared" si="5"/>
        <v>1</v>
      </c>
      <c r="R59" s="32">
        <v>0.00017361111111111112</v>
      </c>
      <c r="S59" s="32">
        <f>Q59*R59</f>
        <v>0.00017361111111111112</v>
      </c>
      <c r="T59" s="32">
        <f t="shared" si="4"/>
        <v>0.0022453703703703702</v>
      </c>
      <c r="U59" s="34">
        <v>51</v>
      </c>
      <c r="V59" s="51">
        <f t="shared" si="2"/>
        <v>1.6440677966101698</v>
      </c>
      <c r="W59" s="84"/>
    </row>
    <row r="60" spans="1:23" ht="26.25" customHeight="1">
      <c r="A60" s="6">
        <v>52</v>
      </c>
      <c r="B60" s="27" t="s">
        <v>249</v>
      </c>
      <c r="C60" s="12" t="s">
        <v>16</v>
      </c>
      <c r="D60" s="13" t="s">
        <v>119</v>
      </c>
      <c r="E60" s="10">
        <v>1998</v>
      </c>
      <c r="F60" s="13" t="s">
        <v>22</v>
      </c>
      <c r="G60" s="13" t="s">
        <v>124</v>
      </c>
      <c r="H60" s="13">
        <v>1</v>
      </c>
      <c r="I60" s="23" t="s">
        <v>19</v>
      </c>
      <c r="J60" s="23"/>
      <c r="K60" s="36">
        <v>0.0022569444444444447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f t="shared" si="5"/>
        <v>0</v>
      </c>
      <c r="R60" s="32">
        <v>0.00017361111111111112</v>
      </c>
      <c r="S60" s="32">
        <f>Q60*R60</f>
        <v>0</v>
      </c>
      <c r="T60" s="32">
        <f t="shared" si="4"/>
        <v>0.0022569444444444447</v>
      </c>
      <c r="U60" s="34">
        <v>52</v>
      </c>
      <c r="V60" s="51">
        <f t="shared" si="2"/>
        <v>1.6525423728813564</v>
      </c>
      <c r="W60" s="84"/>
    </row>
    <row r="61" spans="1:23" ht="26.25" customHeight="1">
      <c r="A61" s="6">
        <v>53</v>
      </c>
      <c r="B61" s="27" t="s">
        <v>267</v>
      </c>
      <c r="C61" s="12" t="s">
        <v>29</v>
      </c>
      <c r="D61" s="13" t="s">
        <v>119</v>
      </c>
      <c r="E61" s="10">
        <v>1998</v>
      </c>
      <c r="F61" s="13" t="s">
        <v>22</v>
      </c>
      <c r="G61" s="13" t="s">
        <v>137</v>
      </c>
      <c r="H61" s="13">
        <v>6</v>
      </c>
      <c r="I61" s="23" t="s">
        <v>28</v>
      </c>
      <c r="J61" s="23"/>
      <c r="K61" s="36">
        <v>0.0022569444444444447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f t="shared" si="5"/>
        <v>0</v>
      </c>
      <c r="R61" s="32">
        <v>0.00017361111111111112</v>
      </c>
      <c r="S61" s="32">
        <f>Q61*R61</f>
        <v>0</v>
      </c>
      <c r="T61" s="32">
        <f t="shared" si="4"/>
        <v>0.0022569444444444447</v>
      </c>
      <c r="U61" s="34">
        <v>52</v>
      </c>
      <c r="V61" s="51">
        <f t="shared" si="2"/>
        <v>1.6525423728813564</v>
      </c>
      <c r="W61" s="84"/>
    </row>
    <row r="62" spans="1:23" ht="26.25" customHeight="1">
      <c r="A62" s="6">
        <v>54</v>
      </c>
      <c r="B62" s="27" t="s">
        <v>262</v>
      </c>
      <c r="C62" s="12" t="s">
        <v>156</v>
      </c>
      <c r="D62" s="13" t="s">
        <v>119</v>
      </c>
      <c r="E62" s="10">
        <v>2001</v>
      </c>
      <c r="F62" s="13" t="s">
        <v>22</v>
      </c>
      <c r="G62" s="13" t="s">
        <v>96</v>
      </c>
      <c r="H62" s="13">
        <v>4</v>
      </c>
      <c r="I62" s="23" t="s">
        <v>102</v>
      </c>
      <c r="J62" s="23"/>
      <c r="K62" s="36">
        <v>0.0023032407407407407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f t="shared" si="5"/>
        <v>0</v>
      </c>
      <c r="R62" s="32">
        <v>0.00017361111111111112</v>
      </c>
      <c r="S62" s="32">
        <f>Q62*R62</f>
        <v>0</v>
      </c>
      <c r="T62" s="32">
        <f t="shared" si="4"/>
        <v>0.0023032407407407407</v>
      </c>
      <c r="U62" s="34">
        <v>54</v>
      </c>
      <c r="V62" s="51">
        <f t="shared" si="2"/>
        <v>1.6864406779661019</v>
      </c>
      <c r="W62" s="84"/>
    </row>
    <row r="63" spans="1:23" ht="26.25" customHeight="1">
      <c r="A63" s="6">
        <v>55</v>
      </c>
      <c r="B63" s="27" t="s">
        <v>266</v>
      </c>
      <c r="C63" s="12" t="s">
        <v>157</v>
      </c>
      <c r="D63" s="13" t="s">
        <v>119</v>
      </c>
      <c r="E63" s="10">
        <v>2000</v>
      </c>
      <c r="F63" s="13" t="s">
        <v>22</v>
      </c>
      <c r="G63" s="13" t="s">
        <v>96</v>
      </c>
      <c r="H63" s="13">
        <v>5</v>
      </c>
      <c r="I63" s="23" t="s">
        <v>102</v>
      </c>
      <c r="J63" s="23"/>
      <c r="K63" s="36">
        <v>0.0023032407407407407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f t="shared" si="5"/>
        <v>0</v>
      </c>
      <c r="R63" s="32">
        <v>0.00017361111111111112</v>
      </c>
      <c r="S63" s="32">
        <f>Q63*R63</f>
        <v>0</v>
      </c>
      <c r="T63" s="32">
        <f t="shared" si="4"/>
        <v>0.0023032407407407407</v>
      </c>
      <c r="U63" s="34">
        <v>54</v>
      </c>
      <c r="V63" s="51">
        <f t="shared" si="2"/>
        <v>1.6864406779661019</v>
      </c>
      <c r="W63" s="84"/>
    </row>
    <row r="64" spans="1:23" ht="26.25" customHeight="1">
      <c r="A64" s="6">
        <v>56</v>
      </c>
      <c r="B64" s="27" t="s">
        <v>355</v>
      </c>
      <c r="C64" s="12" t="s">
        <v>429</v>
      </c>
      <c r="D64" s="13" t="s">
        <v>119</v>
      </c>
      <c r="E64" s="10">
        <v>2000</v>
      </c>
      <c r="F64" s="13" t="s">
        <v>22</v>
      </c>
      <c r="G64" s="13" t="s">
        <v>90</v>
      </c>
      <c r="H64" s="13">
        <v>4</v>
      </c>
      <c r="I64" s="23" t="s">
        <v>150</v>
      </c>
      <c r="J64" s="62">
        <v>31</v>
      </c>
      <c r="K64" s="32">
        <v>0.0023263888888888887</v>
      </c>
      <c r="L64" s="6">
        <v>0</v>
      </c>
      <c r="M64" s="6">
        <v>0</v>
      </c>
      <c r="N64" s="6">
        <v>0</v>
      </c>
      <c r="O64" s="6">
        <v>0</v>
      </c>
      <c r="P64" s="7">
        <v>0</v>
      </c>
      <c r="Q64" s="7">
        <f t="shared" si="5"/>
        <v>0</v>
      </c>
      <c r="R64" s="53">
        <v>0.00017361111111111112</v>
      </c>
      <c r="S64" s="53">
        <f>R64*Q64</f>
        <v>0</v>
      </c>
      <c r="T64" s="53">
        <f t="shared" si="4"/>
        <v>0.0023263888888888887</v>
      </c>
      <c r="U64" s="34">
        <v>56</v>
      </c>
      <c r="V64" s="51">
        <f t="shared" si="2"/>
        <v>1.7033898305084747</v>
      </c>
      <c r="W64" s="84"/>
    </row>
    <row r="65" spans="1:23" ht="26.25" customHeight="1">
      <c r="A65" s="6">
        <v>57</v>
      </c>
      <c r="B65" s="27" t="s">
        <v>418</v>
      </c>
      <c r="C65" s="8" t="s">
        <v>416</v>
      </c>
      <c r="D65" s="6"/>
      <c r="E65" s="10">
        <v>1999</v>
      </c>
      <c r="F65" s="13" t="s">
        <v>22</v>
      </c>
      <c r="G65" s="7" t="s">
        <v>423</v>
      </c>
      <c r="H65" s="7" t="s">
        <v>424</v>
      </c>
      <c r="I65" s="46" t="s">
        <v>424</v>
      </c>
      <c r="J65" s="24"/>
      <c r="K65" s="32">
        <v>0.001979166666666667</v>
      </c>
      <c r="L65" s="6">
        <v>0</v>
      </c>
      <c r="M65" s="6">
        <v>0</v>
      </c>
      <c r="N65" s="6">
        <v>1</v>
      </c>
      <c r="O65" s="6">
        <v>1</v>
      </c>
      <c r="P65" s="7">
        <v>0</v>
      </c>
      <c r="Q65" s="6">
        <f t="shared" si="5"/>
        <v>2</v>
      </c>
      <c r="R65" s="32">
        <v>0.00017361111111111112</v>
      </c>
      <c r="S65" s="32">
        <f>Q65*R65</f>
        <v>0.00034722222222222224</v>
      </c>
      <c r="T65" s="32">
        <f t="shared" si="4"/>
        <v>0.002326388888888889</v>
      </c>
      <c r="U65" s="34">
        <v>56</v>
      </c>
      <c r="V65" s="51">
        <f t="shared" si="2"/>
        <v>1.703389830508475</v>
      </c>
      <c r="W65" s="84"/>
    </row>
    <row r="66" spans="1:23" ht="26.25" customHeight="1">
      <c r="A66" s="6">
        <v>58</v>
      </c>
      <c r="B66" s="27" t="s">
        <v>359</v>
      </c>
      <c r="C66" s="12" t="s">
        <v>36</v>
      </c>
      <c r="D66" s="13" t="s">
        <v>119</v>
      </c>
      <c r="E66" s="10">
        <v>2000</v>
      </c>
      <c r="F66" s="13" t="s">
        <v>22</v>
      </c>
      <c r="G66" s="13" t="s">
        <v>41</v>
      </c>
      <c r="H66" s="13">
        <v>5</v>
      </c>
      <c r="I66" s="23" t="s">
        <v>369</v>
      </c>
      <c r="J66" s="62">
        <v>37</v>
      </c>
      <c r="K66" s="32">
        <v>0.002199074074074074</v>
      </c>
      <c r="L66" s="6">
        <v>1</v>
      </c>
      <c r="M66" s="6">
        <v>0</v>
      </c>
      <c r="N66" s="6">
        <v>0</v>
      </c>
      <c r="O66" s="6">
        <v>0</v>
      </c>
      <c r="P66" s="7">
        <v>0</v>
      </c>
      <c r="Q66" s="7">
        <f t="shared" si="5"/>
        <v>1</v>
      </c>
      <c r="R66" s="53">
        <v>0.00017361111111111112</v>
      </c>
      <c r="S66" s="53">
        <f>R66*Q66</f>
        <v>0.00017361111111111112</v>
      </c>
      <c r="T66" s="53">
        <f t="shared" si="4"/>
        <v>0.002372685185185185</v>
      </c>
      <c r="U66" s="34">
        <v>58</v>
      </c>
      <c r="V66" s="51">
        <f t="shared" si="2"/>
        <v>1.7372881355932204</v>
      </c>
      <c r="W66" s="85"/>
    </row>
    <row r="67" spans="1:23" ht="26.25" customHeight="1">
      <c r="A67" s="6">
        <v>59</v>
      </c>
      <c r="B67" s="27" t="s">
        <v>257</v>
      </c>
      <c r="C67" s="12" t="s">
        <v>79</v>
      </c>
      <c r="D67" s="13" t="s">
        <v>119</v>
      </c>
      <c r="E67" s="10">
        <v>1999</v>
      </c>
      <c r="F67" s="13" t="s">
        <v>22</v>
      </c>
      <c r="G67" s="13" t="s">
        <v>55</v>
      </c>
      <c r="H67" s="13">
        <v>3</v>
      </c>
      <c r="I67" s="23" t="s">
        <v>82</v>
      </c>
      <c r="J67" s="23"/>
      <c r="K67" s="36">
        <v>0.002488425925925926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f t="shared" si="5"/>
        <v>0</v>
      </c>
      <c r="R67" s="32">
        <v>0.00017361111111111112</v>
      </c>
      <c r="S67" s="32">
        <f>Q67*R67</f>
        <v>0</v>
      </c>
      <c r="T67" s="32">
        <f t="shared" si="4"/>
        <v>0.002488425925925926</v>
      </c>
      <c r="U67" s="34">
        <v>59</v>
      </c>
      <c r="V67" s="51">
        <f t="shared" si="2"/>
        <v>1.8220338983050848</v>
      </c>
      <c r="W67" s="83" t="s">
        <v>451</v>
      </c>
    </row>
    <row r="68" spans="1:23" ht="26.25" customHeight="1">
      <c r="A68" s="6">
        <v>60</v>
      </c>
      <c r="B68" s="27" t="s">
        <v>358</v>
      </c>
      <c r="C68" s="3" t="s">
        <v>192</v>
      </c>
      <c r="D68" s="13" t="s">
        <v>119</v>
      </c>
      <c r="E68" s="2">
        <v>1999</v>
      </c>
      <c r="F68" s="2" t="s">
        <v>22</v>
      </c>
      <c r="G68" s="6" t="s">
        <v>188</v>
      </c>
      <c r="H68" s="6">
        <v>5</v>
      </c>
      <c r="I68" s="24" t="s">
        <v>197</v>
      </c>
      <c r="J68" s="62">
        <v>35</v>
      </c>
      <c r="K68" s="32">
        <v>0.0025</v>
      </c>
      <c r="L68" s="6">
        <v>0</v>
      </c>
      <c r="M68" s="6">
        <v>0</v>
      </c>
      <c r="N68" s="6">
        <v>0</v>
      </c>
      <c r="O68" s="6">
        <v>0</v>
      </c>
      <c r="P68" s="7">
        <v>0</v>
      </c>
      <c r="Q68" s="7">
        <f t="shared" si="5"/>
        <v>0</v>
      </c>
      <c r="R68" s="53">
        <v>0.00017361111111111112</v>
      </c>
      <c r="S68" s="53">
        <f>R68*Q68</f>
        <v>0</v>
      </c>
      <c r="T68" s="53">
        <f t="shared" si="4"/>
        <v>0.0025</v>
      </c>
      <c r="U68" s="34">
        <v>60</v>
      </c>
      <c r="V68" s="51">
        <f t="shared" si="2"/>
        <v>1.8305084745762712</v>
      </c>
      <c r="W68" s="84"/>
    </row>
    <row r="69" spans="1:23" ht="26.25" customHeight="1">
      <c r="A69" s="6">
        <v>61</v>
      </c>
      <c r="B69" s="27" t="s">
        <v>338</v>
      </c>
      <c r="C69" s="12" t="s">
        <v>161</v>
      </c>
      <c r="D69" s="13" t="s">
        <v>119</v>
      </c>
      <c r="E69" s="10">
        <v>1998</v>
      </c>
      <c r="F69" s="13" t="s">
        <v>22</v>
      </c>
      <c r="G69" s="13" t="s">
        <v>162</v>
      </c>
      <c r="H69" s="13">
        <v>1</v>
      </c>
      <c r="I69" s="23" t="s">
        <v>113</v>
      </c>
      <c r="J69" s="62">
        <v>13</v>
      </c>
      <c r="K69" s="32">
        <v>0.002511574074074074</v>
      </c>
      <c r="L69" s="6">
        <v>0</v>
      </c>
      <c r="M69" s="6">
        <v>0</v>
      </c>
      <c r="N69" s="6">
        <v>0</v>
      </c>
      <c r="O69" s="6">
        <v>0</v>
      </c>
      <c r="P69" s="7">
        <v>0</v>
      </c>
      <c r="Q69" s="7">
        <f t="shared" si="5"/>
        <v>0</v>
      </c>
      <c r="R69" s="53">
        <v>0.00017361111111111112</v>
      </c>
      <c r="S69" s="53">
        <f>R69*Q69</f>
        <v>0</v>
      </c>
      <c r="T69" s="53">
        <f t="shared" si="4"/>
        <v>0.002511574074074074</v>
      </c>
      <c r="U69" s="34">
        <v>61</v>
      </c>
      <c r="V69" s="51">
        <f t="shared" si="2"/>
        <v>1.8389830508474578</v>
      </c>
      <c r="W69" s="84"/>
    </row>
    <row r="70" spans="1:23" ht="26.25" customHeight="1">
      <c r="A70" s="6">
        <v>62</v>
      </c>
      <c r="B70" s="27" t="s">
        <v>345</v>
      </c>
      <c r="C70" s="12" t="s">
        <v>164</v>
      </c>
      <c r="D70" s="13" t="s">
        <v>119</v>
      </c>
      <c r="E70" s="10">
        <v>2000</v>
      </c>
      <c r="F70" s="2" t="s">
        <v>22</v>
      </c>
      <c r="G70" s="13" t="s">
        <v>127</v>
      </c>
      <c r="H70" s="13">
        <v>2</v>
      </c>
      <c r="I70" s="23" t="s">
        <v>128</v>
      </c>
      <c r="J70" s="62">
        <v>20</v>
      </c>
      <c r="K70" s="32">
        <v>0.0024074074074074076</v>
      </c>
      <c r="L70" s="6">
        <v>0</v>
      </c>
      <c r="M70" s="6">
        <v>0</v>
      </c>
      <c r="N70" s="6">
        <v>1</v>
      </c>
      <c r="O70" s="6">
        <v>0</v>
      </c>
      <c r="P70" s="7">
        <v>0</v>
      </c>
      <c r="Q70" s="7">
        <f t="shared" si="5"/>
        <v>1</v>
      </c>
      <c r="R70" s="53">
        <v>0.00017361111111111112</v>
      </c>
      <c r="S70" s="53">
        <f>R70*Q70</f>
        <v>0.00017361111111111112</v>
      </c>
      <c r="T70" s="53">
        <f t="shared" si="4"/>
        <v>0.0025810185185185185</v>
      </c>
      <c r="U70" s="34">
        <v>62</v>
      </c>
      <c r="V70" s="51">
        <f t="shared" si="2"/>
        <v>1.8898305084745763</v>
      </c>
      <c r="W70" s="84"/>
    </row>
    <row r="71" spans="1:23" ht="26.25" customHeight="1">
      <c r="A71" s="6">
        <v>63</v>
      </c>
      <c r="B71" s="27" t="s">
        <v>238</v>
      </c>
      <c r="C71" s="12" t="s">
        <v>30</v>
      </c>
      <c r="D71" s="13" t="s">
        <v>119</v>
      </c>
      <c r="E71" s="10">
        <v>1999</v>
      </c>
      <c r="F71" s="13" t="s">
        <v>21</v>
      </c>
      <c r="G71" s="13" t="s">
        <v>137</v>
      </c>
      <c r="H71" s="13">
        <v>2</v>
      </c>
      <c r="I71" s="23" t="s">
        <v>28</v>
      </c>
      <c r="J71" s="23"/>
      <c r="K71" s="36">
        <v>0.0019212962962962962</v>
      </c>
      <c r="L71" s="6">
        <v>0</v>
      </c>
      <c r="M71" s="6">
        <v>0</v>
      </c>
      <c r="N71" s="6">
        <v>4</v>
      </c>
      <c r="O71" s="6">
        <v>0</v>
      </c>
      <c r="P71" s="6">
        <v>0</v>
      </c>
      <c r="Q71" s="6">
        <f t="shared" si="5"/>
        <v>4</v>
      </c>
      <c r="R71" s="32">
        <v>0.00017361111111111112</v>
      </c>
      <c r="S71" s="32">
        <f>Q71*R71</f>
        <v>0.0006944444444444445</v>
      </c>
      <c r="T71" s="32">
        <f t="shared" si="4"/>
        <v>0.0026157407407407405</v>
      </c>
      <c r="U71" s="34">
        <v>63</v>
      </c>
      <c r="V71" s="51">
        <f t="shared" si="2"/>
        <v>1.9152542372881354</v>
      </c>
      <c r="W71" s="84"/>
    </row>
    <row r="72" spans="1:23" ht="26.25" customHeight="1">
      <c r="A72" s="6">
        <v>64</v>
      </c>
      <c r="B72" s="27" t="s">
        <v>259</v>
      </c>
      <c r="C72" s="12" t="s">
        <v>131</v>
      </c>
      <c r="D72" s="13" t="s">
        <v>119</v>
      </c>
      <c r="E72" s="10">
        <v>1998</v>
      </c>
      <c r="F72" s="13" t="s">
        <v>22</v>
      </c>
      <c r="G72" s="13" t="s">
        <v>12</v>
      </c>
      <c r="H72" s="13">
        <v>3</v>
      </c>
      <c r="I72" s="23" t="s">
        <v>13</v>
      </c>
      <c r="J72" s="23"/>
      <c r="K72" s="36">
        <v>0.0026504629629629625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f t="shared" si="5"/>
        <v>0</v>
      </c>
      <c r="R72" s="32">
        <v>0.00017361111111111112</v>
      </c>
      <c r="S72" s="32">
        <f>Q72*R72</f>
        <v>0</v>
      </c>
      <c r="T72" s="32">
        <f t="shared" si="4"/>
        <v>0.0026504629629629625</v>
      </c>
      <c r="U72" s="34">
        <v>64</v>
      </c>
      <c r="V72" s="51">
        <f t="shared" si="2"/>
        <v>1.9406779661016944</v>
      </c>
      <c r="W72" s="84"/>
    </row>
    <row r="73" spans="1:23" ht="26.25" customHeight="1">
      <c r="A73" s="6">
        <v>65</v>
      </c>
      <c r="B73" s="27" t="s">
        <v>314</v>
      </c>
      <c r="C73" s="8" t="s">
        <v>315</v>
      </c>
      <c r="D73" s="6"/>
      <c r="E73" s="6">
        <v>1998</v>
      </c>
      <c r="F73" s="13" t="s">
        <v>22</v>
      </c>
      <c r="G73" s="13" t="s">
        <v>55</v>
      </c>
      <c r="H73" s="13">
        <v>6</v>
      </c>
      <c r="I73" s="23" t="s">
        <v>75</v>
      </c>
      <c r="J73" s="23"/>
      <c r="K73" s="32">
        <v>0.002349537037037037</v>
      </c>
      <c r="L73" s="6">
        <v>1</v>
      </c>
      <c r="M73" s="6">
        <v>0</v>
      </c>
      <c r="N73" s="6">
        <v>0</v>
      </c>
      <c r="O73" s="6">
        <v>1</v>
      </c>
      <c r="P73" s="6">
        <v>0</v>
      </c>
      <c r="Q73" s="6">
        <f t="shared" si="5"/>
        <v>2</v>
      </c>
      <c r="R73" s="32">
        <v>0.00017361111111111112</v>
      </c>
      <c r="S73" s="32">
        <f>Q73*R73</f>
        <v>0.00034722222222222224</v>
      </c>
      <c r="T73" s="32">
        <f aca="true" t="shared" si="6" ref="T73:T97">S73+K73</f>
        <v>0.0026967592592592594</v>
      </c>
      <c r="U73" s="34">
        <v>65</v>
      </c>
      <c r="V73" s="51">
        <f t="shared" si="2"/>
        <v>1.9745762711864405</v>
      </c>
      <c r="W73" s="84"/>
    </row>
    <row r="74" spans="1:23" ht="26.25" customHeight="1">
      <c r="A74" s="6">
        <v>66</v>
      </c>
      <c r="B74" s="27" t="s">
        <v>255</v>
      </c>
      <c r="C74" s="12" t="s">
        <v>143</v>
      </c>
      <c r="D74" s="13" t="s">
        <v>119</v>
      </c>
      <c r="E74" s="10">
        <v>1999</v>
      </c>
      <c r="F74" s="13" t="s">
        <v>22</v>
      </c>
      <c r="G74" s="13" t="s">
        <v>55</v>
      </c>
      <c r="H74" s="13">
        <v>3</v>
      </c>
      <c r="I74" s="23" t="s">
        <v>75</v>
      </c>
      <c r="J74" s="23"/>
      <c r="K74" s="36">
        <v>0.002789351851851852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f t="shared" si="5"/>
        <v>0</v>
      </c>
      <c r="R74" s="32">
        <v>0.00017361111111111112</v>
      </c>
      <c r="S74" s="32">
        <f>Q74*R74</f>
        <v>0</v>
      </c>
      <c r="T74" s="32">
        <f t="shared" si="6"/>
        <v>0.002789351851851852</v>
      </c>
      <c r="U74" s="34">
        <v>66</v>
      </c>
      <c r="V74" s="51">
        <f t="shared" si="2"/>
        <v>2.0423728813559316</v>
      </c>
      <c r="W74" s="84"/>
    </row>
    <row r="75" spans="1:23" ht="26.25" customHeight="1">
      <c r="A75" s="6">
        <v>67</v>
      </c>
      <c r="B75" s="27" t="s">
        <v>362</v>
      </c>
      <c r="C75" s="12" t="s">
        <v>153</v>
      </c>
      <c r="D75" s="13" t="s">
        <v>119</v>
      </c>
      <c r="E75" s="10">
        <v>2000</v>
      </c>
      <c r="F75" s="13" t="s">
        <v>22</v>
      </c>
      <c r="G75" s="13" t="s">
        <v>90</v>
      </c>
      <c r="H75" s="13">
        <v>7</v>
      </c>
      <c r="I75" s="23" t="s">
        <v>150</v>
      </c>
      <c r="J75" s="62">
        <v>41</v>
      </c>
      <c r="K75" s="32">
        <v>0.002523148148148148</v>
      </c>
      <c r="L75" s="6">
        <v>1</v>
      </c>
      <c r="M75" s="6">
        <v>0</v>
      </c>
      <c r="N75" s="6">
        <v>1</v>
      </c>
      <c r="O75" s="6">
        <v>0</v>
      </c>
      <c r="P75" s="7">
        <v>0</v>
      </c>
      <c r="Q75" s="7">
        <f t="shared" si="5"/>
        <v>2</v>
      </c>
      <c r="R75" s="53">
        <v>0.00017361111111111112</v>
      </c>
      <c r="S75" s="53">
        <f>R75*Q75</f>
        <v>0.00034722222222222224</v>
      </c>
      <c r="T75" s="53">
        <f t="shared" si="6"/>
        <v>0.0028703703703703703</v>
      </c>
      <c r="U75" s="34">
        <v>67</v>
      </c>
      <c r="V75" s="51">
        <f aca="true" t="shared" si="7" ref="V75:V97">T75*V74/T74</f>
        <v>2.1016949152542366</v>
      </c>
      <c r="W75" s="84"/>
    </row>
    <row r="76" spans="1:23" ht="26.25" customHeight="1">
      <c r="A76" s="6">
        <v>68</v>
      </c>
      <c r="B76" s="27" t="s">
        <v>263</v>
      </c>
      <c r="C76" s="12" t="s">
        <v>313</v>
      </c>
      <c r="D76" s="13" t="s">
        <v>119</v>
      </c>
      <c r="E76" s="10">
        <v>2000</v>
      </c>
      <c r="F76" s="13" t="s">
        <v>22</v>
      </c>
      <c r="G76" s="13" t="s">
        <v>55</v>
      </c>
      <c r="H76" s="13">
        <v>5</v>
      </c>
      <c r="I76" s="23" t="s">
        <v>75</v>
      </c>
      <c r="J76" s="23"/>
      <c r="K76" s="36">
        <v>0.0026041666666666665</v>
      </c>
      <c r="L76" s="6">
        <v>1</v>
      </c>
      <c r="M76" s="6">
        <v>0</v>
      </c>
      <c r="N76" s="6">
        <v>1</v>
      </c>
      <c r="O76" s="6">
        <v>0</v>
      </c>
      <c r="P76" s="6">
        <v>0</v>
      </c>
      <c r="Q76" s="6">
        <f t="shared" si="5"/>
        <v>2</v>
      </c>
      <c r="R76" s="32">
        <v>0.00017361111111111112</v>
      </c>
      <c r="S76" s="32">
        <f>Q76*R76</f>
        <v>0.00034722222222222224</v>
      </c>
      <c r="T76" s="32">
        <f t="shared" si="6"/>
        <v>0.002951388888888889</v>
      </c>
      <c r="U76" s="34">
        <v>68</v>
      </c>
      <c r="V76" s="51">
        <f t="shared" si="7"/>
        <v>2.1610169491525415</v>
      </c>
      <c r="W76" s="84"/>
    </row>
    <row r="77" spans="1:23" ht="26.25" customHeight="1">
      <c r="A77" s="6">
        <v>69</v>
      </c>
      <c r="B77" s="27" t="s">
        <v>347</v>
      </c>
      <c r="C77" s="12" t="s">
        <v>9</v>
      </c>
      <c r="D77" s="13" t="s">
        <v>119</v>
      </c>
      <c r="E77" s="10">
        <v>1999</v>
      </c>
      <c r="F77" s="13" t="s">
        <v>22</v>
      </c>
      <c r="G77" s="13" t="s">
        <v>5</v>
      </c>
      <c r="H77" s="13">
        <v>2</v>
      </c>
      <c r="I77" s="23" t="s">
        <v>11</v>
      </c>
      <c r="J77" s="62">
        <v>22</v>
      </c>
      <c r="K77" s="32">
        <v>0.0014351851851851854</v>
      </c>
      <c r="L77" s="6">
        <v>0</v>
      </c>
      <c r="M77" s="6">
        <v>10</v>
      </c>
      <c r="N77" s="6">
        <v>0</v>
      </c>
      <c r="O77" s="6">
        <v>0</v>
      </c>
      <c r="P77" s="7">
        <v>0</v>
      </c>
      <c r="Q77" s="7">
        <f t="shared" si="5"/>
        <v>10</v>
      </c>
      <c r="R77" s="53">
        <v>0.00017361111111111112</v>
      </c>
      <c r="S77" s="53">
        <f>R77*Q77</f>
        <v>0.0017361111111111112</v>
      </c>
      <c r="T77" s="53">
        <f t="shared" si="6"/>
        <v>0.0031712962962962966</v>
      </c>
      <c r="U77" s="34">
        <v>69</v>
      </c>
      <c r="V77" s="51">
        <f t="shared" si="7"/>
        <v>2.3220338983050843</v>
      </c>
      <c r="W77" s="84"/>
    </row>
    <row r="78" spans="1:23" ht="26.25" customHeight="1">
      <c r="A78" s="6">
        <v>70</v>
      </c>
      <c r="B78" s="27" t="s">
        <v>246</v>
      </c>
      <c r="C78" s="12" t="s">
        <v>77</v>
      </c>
      <c r="D78" s="13" t="s">
        <v>119</v>
      </c>
      <c r="E78" s="10">
        <v>1999</v>
      </c>
      <c r="F78" s="13" t="s">
        <v>22</v>
      </c>
      <c r="G78" s="13" t="s">
        <v>55</v>
      </c>
      <c r="H78" s="13">
        <v>1</v>
      </c>
      <c r="I78" s="23" t="s">
        <v>82</v>
      </c>
      <c r="J78" s="23"/>
      <c r="K78" s="36">
        <v>0.002743055555555556</v>
      </c>
      <c r="L78" s="6">
        <v>0</v>
      </c>
      <c r="M78" s="6">
        <v>0</v>
      </c>
      <c r="N78" s="6">
        <v>3</v>
      </c>
      <c r="O78" s="6">
        <v>0</v>
      </c>
      <c r="P78" s="6">
        <v>0</v>
      </c>
      <c r="Q78" s="6">
        <f t="shared" si="5"/>
        <v>3</v>
      </c>
      <c r="R78" s="32">
        <v>0.00017361111111111112</v>
      </c>
      <c r="S78" s="32">
        <f>Q78*R78</f>
        <v>0.0005208333333333333</v>
      </c>
      <c r="T78" s="32">
        <f t="shared" si="6"/>
        <v>0.003263888888888889</v>
      </c>
      <c r="U78" s="34">
        <v>70</v>
      </c>
      <c r="V78" s="51">
        <f t="shared" si="7"/>
        <v>2.3898305084745757</v>
      </c>
      <c r="W78" s="84"/>
    </row>
    <row r="79" spans="1:23" ht="26.25" customHeight="1">
      <c r="A79" s="6">
        <v>71</v>
      </c>
      <c r="B79" s="27" t="s">
        <v>328</v>
      </c>
      <c r="C79" s="12" t="s">
        <v>53</v>
      </c>
      <c r="D79" s="13" t="s">
        <v>119</v>
      </c>
      <c r="E79" s="10">
        <v>2000</v>
      </c>
      <c r="F79" s="13" t="s">
        <v>98</v>
      </c>
      <c r="G79" s="13" t="s">
        <v>54</v>
      </c>
      <c r="H79" s="13">
        <v>1</v>
      </c>
      <c r="I79" s="23" t="s">
        <v>140</v>
      </c>
      <c r="J79" s="62">
        <v>1</v>
      </c>
      <c r="K79" s="53">
        <v>0.0017013888888888892</v>
      </c>
      <c r="L79" s="7">
        <v>0</v>
      </c>
      <c r="M79" s="7">
        <v>10</v>
      </c>
      <c r="N79" s="7">
        <v>0</v>
      </c>
      <c r="O79" s="7">
        <v>0</v>
      </c>
      <c r="P79" s="7">
        <v>0</v>
      </c>
      <c r="Q79" s="7">
        <f t="shared" si="5"/>
        <v>10</v>
      </c>
      <c r="R79" s="53">
        <v>0.00017361111111111112</v>
      </c>
      <c r="S79" s="53">
        <f>R79*Q79</f>
        <v>0.0017361111111111112</v>
      </c>
      <c r="T79" s="53">
        <f t="shared" si="6"/>
        <v>0.0034375000000000005</v>
      </c>
      <c r="U79" s="34">
        <v>71</v>
      </c>
      <c r="V79" s="51">
        <f t="shared" si="7"/>
        <v>2.5169491525423724</v>
      </c>
      <c r="W79" s="84"/>
    </row>
    <row r="80" spans="1:23" ht="26.25" customHeight="1">
      <c r="A80" s="6">
        <v>72</v>
      </c>
      <c r="B80" s="27" t="s">
        <v>236</v>
      </c>
      <c r="C80" s="12" t="s">
        <v>312</v>
      </c>
      <c r="D80" s="13" t="s">
        <v>119</v>
      </c>
      <c r="E80" s="10">
        <v>2000</v>
      </c>
      <c r="F80" s="13" t="s">
        <v>21</v>
      </c>
      <c r="G80" s="13" t="s">
        <v>42</v>
      </c>
      <c r="H80" s="13">
        <v>1</v>
      </c>
      <c r="I80" s="23" t="s">
        <v>43</v>
      </c>
      <c r="J80" s="23"/>
      <c r="K80" s="36">
        <v>0.0034375</v>
      </c>
      <c r="L80" s="6">
        <v>1</v>
      </c>
      <c r="M80" s="6">
        <v>0</v>
      </c>
      <c r="N80" s="6">
        <v>0</v>
      </c>
      <c r="O80" s="6">
        <v>0</v>
      </c>
      <c r="P80" s="6">
        <v>0</v>
      </c>
      <c r="Q80" s="6">
        <f t="shared" si="5"/>
        <v>1</v>
      </c>
      <c r="R80" s="32">
        <v>0.00017361111111111112</v>
      </c>
      <c r="S80" s="32">
        <f>Q80*R80</f>
        <v>0.00017361111111111112</v>
      </c>
      <c r="T80" s="32">
        <f t="shared" si="6"/>
        <v>0.003611111111111111</v>
      </c>
      <c r="U80" s="34">
        <v>72</v>
      </c>
      <c r="V80" s="51">
        <f t="shared" si="7"/>
        <v>2.644067796610168</v>
      </c>
      <c r="W80" s="84"/>
    </row>
    <row r="81" spans="1:23" ht="26.25" customHeight="1">
      <c r="A81" s="6">
        <v>73</v>
      </c>
      <c r="B81" s="27" t="s">
        <v>235</v>
      </c>
      <c r="C81" s="12" t="s">
        <v>6</v>
      </c>
      <c r="D81" s="13" t="s">
        <v>119</v>
      </c>
      <c r="E81" s="10">
        <v>1999</v>
      </c>
      <c r="F81" s="13" t="s">
        <v>21</v>
      </c>
      <c r="G81" s="13" t="s">
        <v>129</v>
      </c>
      <c r="H81" s="13">
        <v>1</v>
      </c>
      <c r="I81" s="23" t="s">
        <v>7</v>
      </c>
      <c r="J81" s="23"/>
      <c r="K81" s="36">
        <v>0.0019097222222222222</v>
      </c>
      <c r="L81" s="6">
        <v>0</v>
      </c>
      <c r="M81" s="6">
        <v>0</v>
      </c>
      <c r="N81" s="6">
        <v>0</v>
      </c>
      <c r="O81" s="6">
        <v>10</v>
      </c>
      <c r="P81" s="6">
        <v>0</v>
      </c>
      <c r="Q81" s="6">
        <f t="shared" si="5"/>
        <v>10</v>
      </c>
      <c r="R81" s="32">
        <v>0.00017361111111111112</v>
      </c>
      <c r="S81" s="32">
        <f>Q81*R81</f>
        <v>0.0017361111111111112</v>
      </c>
      <c r="T81" s="32">
        <f t="shared" si="6"/>
        <v>0.0036458333333333334</v>
      </c>
      <c r="U81" s="34">
        <v>73</v>
      </c>
      <c r="V81" s="51">
        <f t="shared" si="7"/>
        <v>2.6694915254237275</v>
      </c>
      <c r="W81" s="84"/>
    </row>
    <row r="82" spans="1:23" ht="26.25" customHeight="1">
      <c r="A82" s="6">
        <v>74</v>
      </c>
      <c r="B82" s="27" t="s">
        <v>228</v>
      </c>
      <c r="C82" s="12" t="s">
        <v>138</v>
      </c>
      <c r="D82" s="13" t="s">
        <v>119</v>
      </c>
      <c r="E82" s="10">
        <v>1999</v>
      </c>
      <c r="F82" s="13" t="s">
        <v>1</v>
      </c>
      <c r="G82" s="13" t="s">
        <v>137</v>
      </c>
      <c r="H82" s="13">
        <v>4</v>
      </c>
      <c r="I82" s="23" t="s">
        <v>28</v>
      </c>
      <c r="J82" s="23"/>
      <c r="K82" s="36">
        <v>0.002997685185185185</v>
      </c>
      <c r="L82" s="6">
        <v>0</v>
      </c>
      <c r="M82" s="6">
        <v>3</v>
      </c>
      <c r="N82" s="6">
        <v>1</v>
      </c>
      <c r="O82" s="6">
        <v>0</v>
      </c>
      <c r="P82" s="6">
        <v>0</v>
      </c>
      <c r="Q82" s="6">
        <f t="shared" si="5"/>
        <v>4</v>
      </c>
      <c r="R82" s="32">
        <v>0.00017361111111111112</v>
      </c>
      <c r="S82" s="32">
        <f>Q82*R82</f>
        <v>0.0006944444444444445</v>
      </c>
      <c r="T82" s="32">
        <f t="shared" si="6"/>
        <v>0.0036921296296296294</v>
      </c>
      <c r="U82" s="34">
        <v>74</v>
      </c>
      <c r="V82" s="51">
        <f t="shared" si="7"/>
        <v>2.7033898305084727</v>
      </c>
      <c r="W82" s="84"/>
    </row>
    <row r="83" spans="1:23" ht="26.25" customHeight="1">
      <c r="A83" s="6">
        <v>75</v>
      </c>
      <c r="B83" s="27" t="s">
        <v>273</v>
      </c>
      <c r="C83" s="8" t="s">
        <v>213</v>
      </c>
      <c r="D83" s="6" t="s">
        <v>119</v>
      </c>
      <c r="E83" s="6">
        <v>2000</v>
      </c>
      <c r="F83" s="13" t="s">
        <v>22</v>
      </c>
      <c r="G83" s="6" t="s">
        <v>205</v>
      </c>
      <c r="H83" s="6" t="s">
        <v>206</v>
      </c>
      <c r="I83" s="24" t="s">
        <v>206</v>
      </c>
      <c r="J83" s="24"/>
      <c r="K83" s="36">
        <v>0.003530092592592592</v>
      </c>
      <c r="L83" s="6">
        <v>1</v>
      </c>
      <c r="M83" s="6">
        <v>0</v>
      </c>
      <c r="N83" s="6">
        <v>0</v>
      </c>
      <c r="O83" s="6">
        <v>0</v>
      </c>
      <c r="P83" s="6">
        <v>0</v>
      </c>
      <c r="Q83" s="6">
        <f aca="true" t="shared" si="8" ref="Q83:Q97">SUM(L83:P83)</f>
        <v>1</v>
      </c>
      <c r="R83" s="32">
        <v>0.00017361111111111112</v>
      </c>
      <c r="S83" s="32">
        <f>Q83*R83</f>
        <v>0.00017361111111111112</v>
      </c>
      <c r="T83" s="32">
        <f t="shared" si="6"/>
        <v>0.003703703703703703</v>
      </c>
      <c r="U83" s="34">
        <v>75</v>
      </c>
      <c r="V83" s="51">
        <f t="shared" si="7"/>
        <v>2.7118644067796587</v>
      </c>
      <c r="W83" s="84"/>
    </row>
    <row r="84" spans="1:23" ht="26.25" customHeight="1">
      <c r="A84" s="6">
        <v>76</v>
      </c>
      <c r="B84" s="27" t="s">
        <v>269</v>
      </c>
      <c r="C84" s="12" t="s">
        <v>160</v>
      </c>
      <c r="D84" s="13" t="s">
        <v>119</v>
      </c>
      <c r="E84" s="10">
        <v>2001</v>
      </c>
      <c r="F84" s="13" t="s">
        <v>22</v>
      </c>
      <c r="G84" s="13" t="s">
        <v>96</v>
      </c>
      <c r="H84" s="13">
        <v>8</v>
      </c>
      <c r="I84" s="23" t="s">
        <v>102</v>
      </c>
      <c r="J84" s="23"/>
      <c r="K84" s="36">
        <v>0.00375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f t="shared" si="8"/>
        <v>0</v>
      </c>
      <c r="R84" s="32">
        <v>0.00017361111111111112</v>
      </c>
      <c r="S84" s="32">
        <f>Q84*R84</f>
        <v>0</v>
      </c>
      <c r="T84" s="32">
        <f t="shared" si="6"/>
        <v>0.00375</v>
      </c>
      <c r="U84" s="34">
        <v>76</v>
      </c>
      <c r="V84" s="51">
        <f t="shared" si="7"/>
        <v>2.745762711864405</v>
      </c>
      <c r="W84" s="84"/>
    </row>
    <row r="85" spans="1:23" ht="26.25" customHeight="1">
      <c r="A85" s="6">
        <v>77</v>
      </c>
      <c r="B85" s="27" t="s">
        <v>346</v>
      </c>
      <c r="C85" s="3" t="s">
        <v>189</v>
      </c>
      <c r="D85" s="13" t="s">
        <v>119</v>
      </c>
      <c r="E85" s="2">
        <v>1999</v>
      </c>
      <c r="F85" s="2" t="s">
        <v>22</v>
      </c>
      <c r="G85" s="6" t="s">
        <v>188</v>
      </c>
      <c r="H85" s="6">
        <v>2</v>
      </c>
      <c r="I85" s="24" t="s">
        <v>197</v>
      </c>
      <c r="J85" s="62">
        <v>21</v>
      </c>
      <c r="K85" s="32">
        <v>0.0021527777777777778</v>
      </c>
      <c r="L85" s="6">
        <v>0</v>
      </c>
      <c r="M85" s="6">
        <v>0</v>
      </c>
      <c r="N85" s="6">
        <v>0</v>
      </c>
      <c r="O85" s="6">
        <v>10</v>
      </c>
      <c r="P85" s="7">
        <v>0</v>
      </c>
      <c r="Q85" s="7">
        <f t="shared" si="8"/>
        <v>10</v>
      </c>
      <c r="R85" s="53">
        <v>0.00017361111111111112</v>
      </c>
      <c r="S85" s="53">
        <f>R85*Q85</f>
        <v>0.0017361111111111112</v>
      </c>
      <c r="T85" s="53">
        <f t="shared" si="6"/>
        <v>0.0038888888888888888</v>
      </c>
      <c r="U85" s="34">
        <v>77</v>
      </c>
      <c r="V85" s="51">
        <f t="shared" si="7"/>
        <v>2.847457627118642</v>
      </c>
      <c r="W85" s="84"/>
    </row>
    <row r="86" spans="1:23" ht="26.25" customHeight="1">
      <c r="A86" s="6">
        <v>78</v>
      </c>
      <c r="B86" s="27" t="s">
        <v>329</v>
      </c>
      <c r="C86" s="12" t="s">
        <v>33</v>
      </c>
      <c r="D86" s="13" t="s">
        <v>119</v>
      </c>
      <c r="E86" s="10">
        <v>1999</v>
      </c>
      <c r="F86" s="6" t="s">
        <v>21</v>
      </c>
      <c r="G86" s="13" t="s">
        <v>41</v>
      </c>
      <c r="H86" s="13">
        <v>2</v>
      </c>
      <c r="I86" s="23" t="s">
        <v>371</v>
      </c>
      <c r="J86" s="62">
        <v>2</v>
      </c>
      <c r="K86" s="53">
        <v>0.0021759259259259258</v>
      </c>
      <c r="L86" s="7">
        <v>0</v>
      </c>
      <c r="M86" s="7">
        <v>0</v>
      </c>
      <c r="N86" s="7">
        <v>0</v>
      </c>
      <c r="O86" s="7">
        <v>10</v>
      </c>
      <c r="P86" s="7">
        <v>0</v>
      </c>
      <c r="Q86" s="7">
        <f t="shared" si="8"/>
        <v>10</v>
      </c>
      <c r="R86" s="53">
        <v>0.00017361111111111112</v>
      </c>
      <c r="S86" s="53">
        <f>R86*Q86</f>
        <v>0.0017361111111111112</v>
      </c>
      <c r="T86" s="53">
        <f t="shared" si="6"/>
        <v>0.003912037037037037</v>
      </c>
      <c r="U86" s="34">
        <v>78</v>
      </c>
      <c r="V86" s="51">
        <f t="shared" si="7"/>
        <v>2.8644067796610146</v>
      </c>
      <c r="W86" s="84"/>
    </row>
    <row r="87" spans="1:23" ht="26.25" customHeight="1">
      <c r="A87" s="6">
        <v>79</v>
      </c>
      <c r="B87" s="27" t="s">
        <v>240</v>
      </c>
      <c r="C87" s="12" t="s">
        <v>139</v>
      </c>
      <c r="D87" s="13" t="s">
        <v>119</v>
      </c>
      <c r="E87" s="10">
        <v>2000</v>
      </c>
      <c r="F87" s="13" t="s">
        <v>21</v>
      </c>
      <c r="G87" s="13" t="s">
        <v>42</v>
      </c>
      <c r="H87" s="13">
        <v>2</v>
      </c>
      <c r="I87" s="23" t="s">
        <v>43</v>
      </c>
      <c r="J87" s="23"/>
      <c r="K87" s="36">
        <v>0.002199074074074074</v>
      </c>
      <c r="L87" s="6">
        <v>0</v>
      </c>
      <c r="M87" s="6">
        <v>0</v>
      </c>
      <c r="N87" s="6">
        <v>0</v>
      </c>
      <c r="O87" s="6">
        <v>10</v>
      </c>
      <c r="P87" s="6">
        <v>0</v>
      </c>
      <c r="Q87" s="6">
        <f t="shared" si="8"/>
        <v>10</v>
      </c>
      <c r="R87" s="32">
        <v>0.00017361111111111112</v>
      </c>
      <c r="S87" s="32">
        <f>Q87*R87</f>
        <v>0.0017361111111111112</v>
      </c>
      <c r="T87" s="32">
        <f t="shared" si="6"/>
        <v>0.003935185185185186</v>
      </c>
      <c r="U87" s="34">
        <v>79</v>
      </c>
      <c r="V87" s="51">
        <f t="shared" si="7"/>
        <v>2.881355932203388</v>
      </c>
      <c r="W87" s="84"/>
    </row>
    <row r="88" spans="1:23" ht="26.25" customHeight="1">
      <c r="A88" s="6">
        <v>80</v>
      </c>
      <c r="B88" s="27" t="s">
        <v>245</v>
      </c>
      <c r="C88" s="12" t="s">
        <v>141</v>
      </c>
      <c r="D88" s="13" t="s">
        <v>119</v>
      </c>
      <c r="E88" s="10">
        <v>1999</v>
      </c>
      <c r="F88" s="13" t="s">
        <v>22</v>
      </c>
      <c r="G88" s="13" t="s">
        <v>55</v>
      </c>
      <c r="H88" s="13">
        <v>1</v>
      </c>
      <c r="I88" s="23" t="s">
        <v>75</v>
      </c>
      <c r="J88" s="23"/>
      <c r="K88" s="36">
        <v>0.0021064814814814813</v>
      </c>
      <c r="L88" s="6">
        <v>1</v>
      </c>
      <c r="M88" s="6">
        <v>10</v>
      </c>
      <c r="N88" s="6">
        <v>0</v>
      </c>
      <c r="O88" s="6">
        <v>0</v>
      </c>
      <c r="P88" s="6">
        <v>0</v>
      </c>
      <c r="Q88" s="6">
        <f t="shared" si="8"/>
        <v>11</v>
      </c>
      <c r="R88" s="32">
        <v>0.00017361111111111112</v>
      </c>
      <c r="S88" s="32">
        <f>Q88*R88</f>
        <v>0.0019097222222222224</v>
      </c>
      <c r="T88" s="32">
        <f t="shared" si="6"/>
        <v>0.004016203703703704</v>
      </c>
      <c r="U88" s="34">
        <v>80</v>
      </c>
      <c r="V88" s="51">
        <f t="shared" si="7"/>
        <v>2.940677966101693</v>
      </c>
      <c r="W88" s="85"/>
    </row>
    <row r="89" spans="1:23" ht="26.25" customHeight="1">
      <c r="A89" s="6">
        <v>81</v>
      </c>
      <c r="B89" s="27" t="s">
        <v>253</v>
      </c>
      <c r="C89" s="12" t="s">
        <v>158</v>
      </c>
      <c r="D89" s="13" t="s">
        <v>119</v>
      </c>
      <c r="E89" s="10">
        <v>2001</v>
      </c>
      <c r="F89" s="13" t="s">
        <v>22</v>
      </c>
      <c r="G89" s="13" t="s">
        <v>96</v>
      </c>
      <c r="H89" s="13">
        <v>6</v>
      </c>
      <c r="I89" s="23" t="s">
        <v>102</v>
      </c>
      <c r="J89" s="23"/>
      <c r="K89" s="36">
        <v>0.0038541666666666668</v>
      </c>
      <c r="L89" s="6">
        <v>1</v>
      </c>
      <c r="M89" s="6">
        <v>0</v>
      </c>
      <c r="N89" s="6">
        <v>1</v>
      </c>
      <c r="O89" s="6">
        <v>0</v>
      </c>
      <c r="P89" s="6">
        <v>0</v>
      </c>
      <c r="Q89" s="6">
        <f t="shared" si="8"/>
        <v>2</v>
      </c>
      <c r="R89" s="32">
        <v>0.00017361111111111112</v>
      </c>
      <c r="S89" s="32">
        <f>Q89*R89</f>
        <v>0.00034722222222222224</v>
      </c>
      <c r="T89" s="32">
        <f t="shared" si="6"/>
        <v>0.004201388888888889</v>
      </c>
      <c r="U89" s="34">
        <v>81</v>
      </c>
      <c r="V89" s="51">
        <f t="shared" si="7"/>
        <v>3.0762711864406755</v>
      </c>
      <c r="W89" s="83" t="s">
        <v>451</v>
      </c>
    </row>
    <row r="90" spans="1:23" ht="26.25" customHeight="1">
      <c r="A90" s="6">
        <v>82</v>
      </c>
      <c r="B90" s="27" t="s">
        <v>254</v>
      </c>
      <c r="C90" s="39" t="s">
        <v>204</v>
      </c>
      <c r="D90" s="13" t="s">
        <v>119</v>
      </c>
      <c r="E90" s="1">
        <v>2000</v>
      </c>
      <c r="F90" s="13" t="s">
        <v>22</v>
      </c>
      <c r="G90" s="6" t="s">
        <v>207</v>
      </c>
      <c r="H90" s="6">
        <v>2</v>
      </c>
      <c r="I90" s="24" t="s">
        <v>206</v>
      </c>
      <c r="J90" s="24"/>
      <c r="K90" s="36">
        <v>0.002372685185185185</v>
      </c>
      <c r="L90" s="6">
        <v>0</v>
      </c>
      <c r="M90" s="6">
        <v>10</v>
      </c>
      <c r="N90" s="6">
        <v>1</v>
      </c>
      <c r="O90" s="6">
        <v>0</v>
      </c>
      <c r="P90" s="6">
        <v>0</v>
      </c>
      <c r="Q90" s="6">
        <f t="shared" si="8"/>
        <v>11</v>
      </c>
      <c r="R90" s="32">
        <v>0.00017361111111111112</v>
      </c>
      <c r="S90" s="32">
        <f>Q90*R90</f>
        <v>0.0019097222222222224</v>
      </c>
      <c r="T90" s="32">
        <f t="shared" si="6"/>
        <v>0.0042824074074074075</v>
      </c>
      <c r="U90" s="34">
        <v>82</v>
      </c>
      <c r="V90" s="51">
        <f t="shared" si="7"/>
        <v>3.1355932203389805</v>
      </c>
      <c r="W90" s="84"/>
    </row>
    <row r="91" spans="1:23" ht="47.25" customHeight="1">
      <c r="A91" s="6">
        <v>83</v>
      </c>
      <c r="B91" s="27" t="s">
        <v>230</v>
      </c>
      <c r="C91" s="12" t="s">
        <v>32</v>
      </c>
      <c r="D91" s="13" t="s">
        <v>119</v>
      </c>
      <c r="E91" s="10">
        <v>2000</v>
      </c>
      <c r="F91" s="13" t="s">
        <v>1</v>
      </c>
      <c r="G91" s="13" t="s">
        <v>137</v>
      </c>
      <c r="H91" s="13">
        <v>5</v>
      </c>
      <c r="I91" s="23" t="s">
        <v>28</v>
      </c>
      <c r="J91" s="23"/>
      <c r="K91" s="36">
        <v>0.0028819444444444444</v>
      </c>
      <c r="L91" s="6">
        <v>0</v>
      </c>
      <c r="M91" s="6">
        <v>10</v>
      </c>
      <c r="N91" s="6">
        <v>0</v>
      </c>
      <c r="O91" s="6">
        <v>0</v>
      </c>
      <c r="P91" s="6">
        <v>0</v>
      </c>
      <c r="Q91" s="6">
        <f t="shared" si="8"/>
        <v>10</v>
      </c>
      <c r="R91" s="32">
        <v>0.00017361111111111112</v>
      </c>
      <c r="S91" s="32">
        <f>Q91*R91</f>
        <v>0.0017361111111111112</v>
      </c>
      <c r="T91" s="32">
        <f t="shared" si="6"/>
        <v>0.004618055555555556</v>
      </c>
      <c r="U91" s="34">
        <v>83</v>
      </c>
      <c r="V91" s="51">
        <f t="shared" si="7"/>
        <v>3.381355932203387</v>
      </c>
      <c r="W91" s="84"/>
    </row>
    <row r="92" spans="1:23" ht="26.25" customHeight="1">
      <c r="A92" s="6">
        <v>84</v>
      </c>
      <c r="B92" s="27" t="s">
        <v>363</v>
      </c>
      <c r="C92" s="12" t="s">
        <v>154</v>
      </c>
      <c r="D92" s="13" t="s">
        <v>119</v>
      </c>
      <c r="E92" s="10">
        <v>2000</v>
      </c>
      <c r="F92" s="13" t="s">
        <v>22</v>
      </c>
      <c r="G92" s="13" t="s">
        <v>90</v>
      </c>
      <c r="H92" s="13">
        <v>8</v>
      </c>
      <c r="I92" s="23" t="s">
        <v>150</v>
      </c>
      <c r="J92" s="62">
        <v>43</v>
      </c>
      <c r="K92" s="32">
        <v>0.002743055555555556</v>
      </c>
      <c r="L92" s="6">
        <v>1</v>
      </c>
      <c r="M92" s="6">
        <v>10</v>
      </c>
      <c r="N92" s="6">
        <v>0</v>
      </c>
      <c r="O92" s="6">
        <v>0</v>
      </c>
      <c r="P92" s="7">
        <v>0</v>
      </c>
      <c r="Q92" s="7">
        <f t="shared" si="8"/>
        <v>11</v>
      </c>
      <c r="R92" s="53">
        <v>0.00017361111111111112</v>
      </c>
      <c r="S92" s="53">
        <f>R92*Q92</f>
        <v>0.0019097222222222224</v>
      </c>
      <c r="T92" s="53">
        <f t="shared" si="6"/>
        <v>0.004652777777777778</v>
      </c>
      <c r="U92" s="34">
        <v>84</v>
      </c>
      <c r="V92" s="51">
        <f t="shared" si="7"/>
        <v>3.4067796610169463</v>
      </c>
      <c r="W92" s="84"/>
    </row>
    <row r="93" spans="1:23" ht="26.25" customHeight="1">
      <c r="A93" s="6">
        <v>85</v>
      </c>
      <c r="B93" s="27" t="s">
        <v>247</v>
      </c>
      <c r="C93" s="12" t="s">
        <v>146</v>
      </c>
      <c r="D93" s="13" t="s">
        <v>119</v>
      </c>
      <c r="E93" s="10">
        <v>1999</v>
      </c>
      <c r="F93" s="13" t="s">
        <v>22</v>
      </c>
      <c r="G93" s="13" t="s">
        <v>84</v>
      </c>
      <c r="H93" s="13">
        <v>1</v>
      </c>
      <c r="I93" s="23" t="s">
        <v>83</v>
      </c>
      <c r="J93" s="23"/>
      <c r="K93" s="36">
        <v>0.0030324074074074073</v>
      </c>
      <c r="L93" s="6">
        <v>0</v>
      </c>
      <c r="M93" s="6">
        <v>0</v>
      </c>
      <c r="N93" s="6">
        <v>0</v>
      </c>
      <c r="O93" s="6">
        <v>10</v>
      </c>
      <c r="P93" s="6">
        <v>0</v>
      </c>
      <c r="Q93" s="6">
        <f t="shared" si="8"/>
        <v>10</v>
      </c>
      <c r="R93" s="32">
        <v>0.00017361111111111112</v>
      </c>
      <c r="S93" s="32">
        <f>Q93*R93</f>
        <v>0.0017361111111111112</v>
      </c>
      <c r="T93" s="32">
        <f t="shared" si="6"/>
        <v>0.004768518518518518</v>
      </c>
      <c r="U93" s="34">
        <v>85</v>
      </c>
      <c r="V93" s="51">
        <f t="shared" si="7"/>
        <v>3.49152542372881</v>
      </c>
      <c r="W93" s="84"/>
    </row>
    <row r="94" spans="1:23" ht="26.25" customHeight="1">
      <c r="A94" s="6">
        <v>86</v>
      </c>
      <c r="B94" s="27" t="s">
        <v>408</v>
      </c>
      <c r="C94" s="8" t="s">
        <v>409</v>
      </c>
      <c r="D94" s="6"/>
      <c r="E94" s="10">
        <v>2000</v>
      </c>
      <c r="F94" s="13" t="s">
        <v>22</v>
      </c>
      <c r="G94" s="52" t="s">
        <v>410</v>
      </c>
      <c r="H94" s="6"/>
      <c r="I94" s="23" t="s">
        <v>368</v>
      </c>
      <c r="J94" s="24"/>
      <c r="K94" s="32">
        <v>0.002870370370370371</v>
      </c>
      <c r="L94" s="6">
        <v>1</v>
      </c>
      <c r="M94" s="6">
        <v>0</v>
      </c>
      <c r="N94" s="6">
        <v>0</v>
      </c>
      <c r="O94" s="6">
        <v>10</v>
      </c>
      <c r="P94" s="7">
        <v>0</v>
      </c>
      <c r="Q94" s="6">
        <f t="shared" si="8"/>
        <v>11</v>
      </c>
      <c r="R94" s="32">
        <v>0.00017361111111111112</v>
      </c>
      <c r="S94" s="32">
        <f>Q94*R94</f>
        <v>0.0019097222222222224</v>
      </c>
      <c r="T94" s="32">
        <f t="shared" si="6"/>
        <v>0.004780092592592593</v>
      </c>
      <c r="U94" s="34">
        <v>86</v>
      </c>
      <c r="V94" s="51">
        <f t="shared" si="7"/>
        <v>3.499999999999997</v>
      </c>
      <c r="W94" s="84"/>
    </row>
    <row r="95" spans="1:23" ht="26.25" customHeight="1">
      <c r="A95" s="6">
        <v>87</v>
      </c>
      <c r="B95" s="27" t="s">
        <v>258</v>
      </c>
      <c r="C95" s="12" t="s">
        <v>159</v>
      </c>
      <c r="D95" s="13" t="s">
        <v>119</v>
      </c>
      <c r="E95" s="10">
        <v>2000</v>
      </c>
      <c r="F95" s="13" t="s">
        <v>22</v>
      </c>
      <c r="G95" s="13" t="s">
        <v>96</v>
      </c>
      <c r="H95" s="13">
        <v>7</v>
      </c>
      <c r="I95" s="13" t="s">
        <v>102</v>
      </c>
      <c r="J95" s="13"/>
      <c r="K95" s="36">
        <v>0.002847222222222222</v>
      </c>
      <c r="L95" s="6">
        <v>3</v>
      </c>
      <c r="M95" s="6">
        <v>10</v>
      </c>
      <c r="N95" s="6">
        <v>1</v>
      </c>
      <c r="O95" s="6">
        <v>0</v>
      </c>
      <c r="P95" s="6">
        <v>0</v>
      </c>
      <c r="Q95" s="6">
        <f t="shared" si="8"/>
        <v>14</v>
      </c>
      <c r="R95" s="32">
        <v>0.00017361111111111112</v>
      </c>
      <c r="S95" s="32">
        <f>Q95*R95</f>
        <v>0.0024305555555555556</v>
      </c>
      <c r="T95" s="32">
        <f t="shared" si="6"/>
        <v>0.005277777777777777</v>
      </c>
      <c r="U95" s="34">
        <v>87</v>
      </c>
      <c r="V95" s="51">
        <f t="shared" si="7"/>
        <v>3.864406779661013</v>
      </c>
      <c r="W95" s="84"/>
    </row>
    <row r="96" spans="1:23" ht="26.25" customHeight="1">
      <c r="A96" s="6">
        <v>88</v>
      </c>
      <c r="B96" s="27" t="s">
        <v>248</v>
      </c>
      <c r="C96" s="12" t="s">
        <v>130</v>
      </c>
      <c r="D96" s="13" t="s">
        <v>119</v>
      </c>
      <c r="E96" s="10">
        <v>2001</v>
      </c>
      <c r="F96" s="13" t="s">
        <v>22</v>
      </c>
      <c r="G96" s="13" t="s">
        <v>12</v>
      </c>
      <c r="H96" s="13">
        <v>1</v>
      </c>
      <c r="I96" s="13" t="s">
        <v>13</v>
      </c>
      <c r="J96" s="13"/>
      <c r="K96" s="36">
        <v>0.003761574074074074</v>
      </c>
      <c r="L96" s="6">
        <v>0</v>
      </c>
      <c r="M96" s="6">
        <v>10</v>
      </c>
      <c r="N96" s="6">
        <v>0</v>
      </c>
      <c r="O96" s="6">
        <v>0</v>
      </c>
      <c r="P96" s="6">
        <v>0</v>
      </c>
      <c r="Q96" s="6">
        <f t="shared" si="8"/>
        <v>10</v>
      </c>
      <c r="R96" s="32">
        <v>0.00017361111111111112</v>
      </c>
      <c r="S96" s="32">
        <f>Q96*R96</f>
        <v>0.0017361111111111112</v>
      </c>
      <c r="T96" s="32">
        <f t="shared" si="6"/>
        <v>0.005497685185185185</v>
      </c>
      <c r="U96" s="34">
        <v>88</v>
      </c>
      <c r="V96" s="51">
        <f t="shared" si="7"/>
        <v>4.025423728813556</v>
      </c>
      <c r="W96" s="84"/>
    </row>
    <row r="97" spans="1:23" ht="26.25" customHeight="1">
      <c r="A97" s="6">
        <v>89</v>
      </c>
      <c r="B97" s="27" t="s">
        <v>272</v>
      </c>
      <c r="C97" s="8" t="s">
        <v>212</v>
      </c>
      <c r="D97" s="6" t="s">
        <v>119</v>
      </c>
      <c r="E97" s="1">
        <v>1999</v>
      </c>
      <c r="F97" s="13" t="s">
        <v>22</v>
      </c>
      <c r="G97" s="6" t="s">
        <v>205</v>
      </c>
      <c r="H97" s="6" t="s">
        <v>206</v>
      </c>
      <c r="I97" s="6" t="s">
        <v>206</v>
      </c>
      <c r="J97" s="6"/>
      <c r="K97" s="36">
        <v>0.002870370370370371</v>
      </c>
      <c r="L97" s="6">
        <v>0</v>
      </c>
      <c r="M97" s="6">
        <v>0</v>
      </c>
      <c r="N97" s="6">
        <v>10</v>
      </c>
      <c r="O97" s="6">
        <v>10</v>
      </c>
      <c r="P97" s="6">
        <v>0</v>
      </c>
      <c r="Q97" s="6">
        <f t="shared" si="8"/>
        <v>20</v>
      </c>
      <c r="R97" s="32">
        <v>0.00017361111111111112</v>
      </c>
      <c r="S97" s="32">
        <f>Q97*R97</f>
        <v>0.0034722222222222225</v>
      </c>
      <c r="T97" s="32">
        <f t="shared" si="6"/>
        <v>0.006342592592592593</v>
      </c>
      <c r="U97" s="34">
        <v>89</v>
      </c>
      <c r="V97" s="51">
        <f t="shared" si="7"/>
        <v>4.644067796610166</v>
      </c>
      <c r="W97" s="85"/>
    </row>
    <row r="98" spans="2:23" ht="18.75">
      <c r="B98" s="40"/>
      <c r="C98" s="38" t="s">
        <v>446</v>
      </c>
      <c r="F98" s="87" t="s">
        <v>407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</row>
    <row r="99" spans="1:23" ht="15.75" customHeight="1">
      <c r="A99" s="86" t="s">
        <v>452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</row>
    <row r="100" spans="1:23" ht="15.75" customHeight="1">
      <c r="A100" s="86" t="s">
        <v>453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</row>
    <row r="101" spans="2:22" ht="17.25" customHeight="1">
      <c r="B101" s="37"/>
      <c r="C101" s="38" t="s">
        <v>405</v>
      </c>
      <c r="O101" s="86" t="s">
        <v>411</v>
      </c>
      <c r="P101" s="86"/>
      <c r="Q101" s="86"/>
      <c r="R101" s="86"/>
      <c r="S101" s="86"/>
      <c r="T101" s="86"/>
      <c r="U101" s="50"/>
      <c r="V101" s="56"/>
    </row>
    <row r="102" spans="2:22" ht="15" customHeight="1">
      <c r="B102" s="37"/>
      <c r="C102" s="86" t="s">
        <v>406</v>
      </c>
      <c r="D102" s="86"/>
      <c r="E102" s="86"/>
      <c r="O102" s="86" t="s">
        <v>412</v>
      </c>
      <c r="P102" s="86"/>
      <c r="Q102" s="86"/>
      <c r="R102" s="86"/>
      <c r="S102" s="86"/>
      <c r="T102" s="86"/>
      <c r="U102" s="50"/>
      <c r="V102" s="56"/>
    </row>
  </sheetData>
  <mergeCells count="33">
    <mergeCell ref="A5:T5"/>
    <mergeCell ref="S6:W6"/>
    <mergeCell ref="A6:F6"/>
    <mergeCell ref="A1:T1"/>
    <mergeCell ref="A2:T2"/>
    <mergeCell ref="A3:T3"/>
    <mergeCell ref="A4:T4"/>
    <mergeCell ref="U7:U8"/>
    <mergeCell ref="V7:V8"/>
    <mergeCell ref="W7:W8"/>
    <mergeCell ref="T7:T8"/>
    <mergeCell ref="J7:J8"/>
    <mergeCell ref="I7:I8"/>
    <mergeCell ref="G7:G8"/>
    <mergeCell ref="L7:P7"/>
    <mergeCell ref="Q7:Q8"/>
    <mergeCell ref="R7:R8"/>
    <mergeCell ref="S7:S8"/>
    <mergeCell ref="K7:K8"/>
    <mergeCell ref="F7:F8"/>
    <mergeCell ref="E7:E8"/>
    <mergeCell ref="A7:A8"/>
    <mergeCell ref="C7:C8"/>
    <mergeCell ref="B7:B8"/>
    <mergeCell ref="O101:T101"/>
    <mergeCell ref="C102:E102"/>
    <mergeCell ref="O102:T102"/>
    <mergeCell ref="A100:W100"/>
    <mergeCell ref="W47:W66"/>
    <mergeCell ref="W67:W88"/>
    <mergeCell ref="W89:W97"/>
    <mergeCell ref="A99:W99"/>
    <mergeCell ref="F98:W98"/>
  </mergeCells>
  <printOptions/>
  <pageMargins left="0.13" right="0.3" top="0.25" bottom="0.2" header="0.2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W66"/>
  <sheetViews>
    <sheetView view="pageBreakPreview" zoomScale="60" workbookViewId="0" topLeftCell="A43">
      <selection activeCell="Y25" sqref="Y25"/>
    </sheetView>
  </sheetViews>
  <sheetFormatPr defaultColWidth="9.140625" defaultRowHeight="12.75"/>
  <cols>
    <col min="1" max="1" width="3.57421875" style="9" customWidth="1"/>
    <col min="2" max="2" width="4.421875" style="9" customWidth="1"/>
    <col min="3" max="3" width="16.140625" style="38" customWidth="1"/>
    <col min="4" max="4" width="5.421875" style="9" hidden="1" customWidth="1"/>
    <col min="5" max="5" width="5.28125" style="9" customWidth="1"/>
    <col min="6" max="6" width="3.421875" style="9" customWidth="1"/>
    <col min="7" max="7" width="26.421875" style="9" customWidth="1"/>
    <col min="8" max="8" width="9.8515625" style="9" hidden="1" customWidth="1"/>
    <col min="9" max="9" width="13.7109375" style="9" customWidth="1"/>
    <col min="10" max="10" width="3.140625" style="9" hidden="1" customWidth="1"/>
    <col min="11" max="11" width="6.7109375" style="9" customWidth="1"/>
    <col min="12" max="16" width="4.140625" style="9" customWidth="1"/>
    <col min="17" max="17" width="4.57421875" style="9" customWidth="1"/>
    <col min="18" max="18" width="7.00390625" style="9" customWidth="1"/>
    <col min="19" max="19" width="6.7109375" style="9" customWidth="1"/>
    <col min="20" max="20" width="7.00390625" style="9" customWidth="1"/>
    <col min="21" max="21" width="4.7109375" style="9" customWidth="1"/>
    <col min="22" max="22" width="6.00390625" style="9" customWidth="1"/>
    <col min="23" max="23" width="6.8515625" style="9" customWidth="1"/>
    <col min="24" max="16384" width="9.140625" style="9" customWidth="1"/>
  </cols>
  <sheetData>
    <row r="1" spans="1:20" ht="12.75" customHeight="1">
      <c r="A1" s="101" t="s">
        <v>321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2.75" customHeight="1">
      <c r="A2" s="101" t="s">
        <v>322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2.75" customHeight="1">
      <c r="A3" s="101" t="s">
        <v>323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30" customHeight="1">
      <c r="A4" s="102" t="s">
        <v>367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ht="17.25" customHeight="1">
      <c r="A5" s="103" t="s">
        <v>443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3" ht="15.75" customHeight="1">
      <c r="A6" s="105" t="s">
        <v>366</v>
      </c>
      <c r="B6" s="105"/>
      <c r="C6" s="105"/>
      <c r="D6" s="105"/>
      <c r="E6" s="105"/>
      <c r="F6" s="105"/>
      <c r="G6" s="21"/>
      <c r="H6" s="21"/>
      <c r="I6" s="21"/>
      <c r="K6" s="35"/>
      <c r="S6" s="104" t="s">
        <v>365</v>
      </c>
      <c r="T6" s="104"/>
      <c r="U6" s="104"/>
      <c r="V6" s="104"/>
      <c r="W6" s="104"/>
    </row>
    <row r="7" spans="1:23" ht="16.5" customHeight="1">
      <c r="A7" s="90" t="s">
        <v>117</v>
      </c>
      <c r="B7" s="88" t="s">
        <v>214</v>
      </c>
      <c r="C7" s="90" t="s">
        <v>0</v>
      </c>
      <c r="D7" s="26"/>
      <c r="E7" s="90" t="s">
        <v>226</v>
      </c>
      <c r="F7" s="88" t="s">
        <v>114</v>
      </c>
      <c r="G7" s="90" t="s">
        <v>115</v>
      </c>
      <c r="H7" s="26"/>
      <c r="I7" s="90" t="s">
        <v>116</v>
      </c>
      <c r="J7" s="94" t="s">
        <v>210</v>
      </c>
      <c r="K7" s="96" t="s">
        <v>215</v>
      </c>
      <c r="L7" s="98" t="s">
        <v>216</v>
      </c>
      <c r="M7" s="99"/>
      <c r="N7" s="99"/>
      <c r="O7" s="99"/>
      <c r="P7" s="100"/>
      <c r="Q7" s="94" t="s">
        <v>222</v>
      </c>
      <c r="R7" s="96" t="s">
        <v>223</v>
      </c>
      <c r="S7" s="96" t="s">
        <v>224</v>
      </c>
      <c r="T7" s="96" t="s">
        <v>225</v>
      </c>
      <c r="U7" s="94" t="s">
        <v>325</v>
      </c>
      <c r="V7" s="94" t="s">
        <v>326</v>
      </c>
      <c r="W7" s="94" t="s">
        <v>327</v>
      </c>
    </row>
    <row r="8" spans="1:23" ht="77.25" customHeight="1">
      <c r="A8" s="91"/>
      <c r="B8" s="89"/>
      <c r="C8" s="91"/>
      <c r="D8" s="4" t="s">
        <v>118</v>
      </c>
      <c r="E8" s="91"/>
      <c r="F8" s="89"/>
      <c r="G8" s="91"/>
      <c r="H8" s="4"/>
      <c r="I8" s="91"/>
      <c r="J8" s="95"/>
      <c r="K8" s="97"/>
      <c r="L8" s="25" t="s">
        <v>217</v>
      </c>
      <c r="M8" s="25" t="s">
        <v>218</v>
      </c>
      <c r="N8" s="25" t="s">
        <v>219</v>
      </c>
      <c r="O8" s="25" t="s">
        <v>220</v>
      </c>
      <c r="P8" s="25" t="s">
        <v>221</v>
      </c>
      <c r="Q8" s="95"/>
      <c r="R8" s="97"/>
      <c r="S8" s="97"/>
      <c r="T8" s="97"/>
      <c r="U8" s="95"/>
      <c r="V8" s="95"/>
      <c r="W8" s="95"/>
    </row>
    <row r="9" spans="1:23" ht="27.75" customHeight="1">
      <c r="A9" s="6">
        <v>1</v>
      </c>
      <c r="B9" s="27" t="s">
        <v>376</v>
      </c>
      <c r="C9" s="11" t="s">
        <v>8</v>
      </c>
      <c r="D9" s="10" t="s">
        <v>120</v>
      </c>
      <c r="E9" s="10">
        <v>1998</v>
      </c>
      <c r="F9" s="10" t="s">
        <v>122</v>
      </c>
      <c r="G9" s="10" t="s">
        <v>5</v>
      </c>
      <c r="H9" s="10">
        <v>1</v>
      </c>
      <c r="I9" s="10" t="s">
        <v>11</v>
      </c>
      <c r="J9" s="20">
        <v>8</v>
      </c>
      <c r="K9" s="63">
        <v>0.0013425925925925925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f aca="true" t="shared" si="0" ref="Q9:Q40">SUM(L9:P9)</f>
        <v>0</v>
      </c>
      <c r="R9" s="53">
        <v>0.00017361111111111112</v>
      </c>
      <c r="S9" s="53">
        <f aca="true" t="shared" si="1" ref="S9:S40">R9*Q9</f>
        <v>0</v>
      </c>
      <c r="T9" s="53">
        <f aca="true" t="shared" si="2" ref="T9:T40">S9+K9</f>
        <v>0.0013425925925925925</v>
      </c>
      <c r="U9" s="34">
        <v>1</v>
      </c>
      <c r="V9" s="51">
        <v>1</v>
      </c>
      <c r="W9" s="13" t="s">
        <v>20</v>
      </c>
    </row>
    <row r="10" spans="1:23" ht="27.75" customHeight="1">
      <c r="A10" s="6">
        <v>2</v>
      </c>
      <c r="B10" s="27" t="s">
        <v>279</v>
      </c>
      <c r="C10" s="11" t="s">
        <v>112</v>
      </c>
      <c r="D10" s="6"/>
      <c r="E10" s="10">
        <v>1998</v>
      </c>
      <c r="F10" s="13" t="s">
        <v>20</v>
      </c>
      <c r="G10" s="13" t="s">
        <v>105</v>
      </c>
      <c r="H10" s="13">
        <v>1</v>
      </c>
      <c r="I10" s="13" t="s">
        <v>102</v>
      </c>
      <c r="J10" s="6"/>
      <c r="K10" s="32">
        <v>0.001574074074074074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f t="shared" si="0"/>
        <v>0</v>
      </c>
      <c r="R10" s="32">
        <v>0.00017361111111111112</v>
      </c>
      <c r="S10" s="32">
        <f t="shared" si="1"/>
        <v>0</v>
      </c>
      <c r="T10" s="32">
        <f t="shared" si="2"/>
        <v>0.001574074074074074</v>
      </c>
      <c r="U10" s="34">
        <v>2</v>
      </c>
      <c r="V10" s="51">
        <f>T10*V9/T9</f>
        <v>1.1724137931034484</v>
      </c>
      <c r="W10" s="13" t="s">
        <v>21</v>
      </c>
    </row>
    <row r="11" spans="1:23" ht="27.75" customHeight="1">
      <c r="A11" s="6">
        <v>3</v>
      </c>
      <c r="B11" s="47" t="s">
        <v>303</v>
      </c>
      <c r="C11" s="43" t="s">
        <v>103</v>
      </c>
      <c r="D11" s="6"/>
      <c r="E11" s="45">
        <v>1998</v>
      </c>
      <c r="F11" s="44" t="s">
        <v>122</v>
      </c>
      <c r="G11" s="44" t="s">
        <v>105</v>
      </c>
      <c r="H11" s="33" t="s">
        <v>102</v>
      </c>
      <c r="I11" s="7" t="s">
        <v>102</v>
      </c>
      <c r="J11" s="6"/>
      <c r="K11" s="49">
        <v>0.0016435185185185183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6">
        <f t="shared" si="0"/>
        <v>0</v>
      </c>
      <c r="R11" s="32">
        <v>0.0418402777777778</v>
      </c>
      <c r="S11" s="32">
        <f t="shared" si="1"/>
        <v>0</v>
      </c>
      <c r="T11" s="32">
        <f t="shared" si="2"/>
        <v>0.0016435185185185183</v>
      </c>
      <c r="U11" s="34">
        <v>3</v>
      </c>
      <c r="V11" s="51">
        <f aca="true" t="shared" si="3" ref="V11:V61">T11*V10/T10</f>
        <v>1.2241379310344829</v>
      </c>
      <c r="W11" s="13" t="s">
        <v>21</v>
      </c>
    </row>
    <row r="12" spans="1:23" ht="27.75" customHeight="1">
      <c r="A12" s="6">
        <v>4</v>
      </c>
      <c r="B12" s="27" t="s">
        <v>284</v>
      </c>
      <c r="C12" s="11" t="s">
        <v>66</v>
      </c>
      <c r="D12" s="6"/>
      <c r="E12" s="10">
        <v>1999</v>
      </c>
      <c r="F12" s="13" t="s">
        <v>21</v>
      </c>
      <c r="G12" s="13" t="s">
        <v>55</v>
      </c>
      <c r="H12" s="13">
        <v>3</v>
      </c>
      <c r="I12" s="13" t="s">
        <v>56</v>
      </c>
      <c r="J12" s="6"/>
      <c r="K12" s="32">
        <v>0.0016550925925925926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f t="shared" si="0"/>
        <v>0</v>
      </c>
      <c r="R12" s="32">
        <v>0.00017361111111111112</v>
      </c>
      <c r="S12" s="32">
        <f t="shared" si="1"/>
        <v>0</v>
      </c>
      <c r="T12" s="32">
        <f t="shared" si="2"/>
        <v>0.0016550925925925926</v>
      </c>
      <c r="U12" s="34">
        <v>4</v>
      </c>
      <c r="V12" s="51">
        <f t="shared" si="3"/>
        <v>1.2327586206896555</v>
      </c>
      <c r="W12" s="13" t="s">
        <v>21</v>
      </c>
    </row>
    <row r="13" spans="1:23" ht="27.75" customHeight="1">
      <c r="A13" s="6">
        <v>5</v>
      </c>
      <c r="B13" s="27" t="s">
        <v>288</v>
      </c>
      <c r="C13" s="11" t="s">
        <v>73</v>
      </c>
      <c r="D13" s="6"/>
      <c r="E13" s="10">
        <v>1999</v>
      </c>
      <c r="F13" s="13" t="s">
        <v>22</v>
      </c>
      <c r="G13" s="13" t="s">
        <v>55</v>
      </c>
      <c r="H13" s="13">
        <v>9</v>
      </c>
      <c r="I13" s="13" t="s">
        <v>56</v>
      </c>
      <c r="J13" s="6"/>
      <c r="K13" s="32">
        <v>0.001736111111111111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f t="shared" si="0"/>
        <v>0</v>
      </c>
      <c r="R13" s="32">
        <v>0.00017361111111111112</v>
      </c>
      <c r="S13" s="32">
        <f t="shared" si="1"/>
        <v>0</v>
      </c>
      <c r="T13" s="32">
        <f t="shared" si="2"/>
        <v>0.001736111111111111</v>
      </c>
      <c r="U13" s="34">
        <v>5</v>
      </c>
      <c r="V13" s="51">
        <f t="shared" si="3"/>
        <v>1.2931034482758623</v>
      </c>
      <c r="W13" s="13" t="s">
        <v>21</v>
      </c>
    </row>
    <row r="14" spans="1:23" ht="27.75" customHeight="1">
      <c r="A14" s="6">
        <v>6</v>
      </c>
      <c r="B14" s="27" t="s">
        <v>280</v>
      </c>
      <c r="C14" s="11" t="s">
        <v>111</v>
      </c>
      <c r="D14" s="6"/>
      <c r="E14" s="10">
        <v>1999</v>
      </c>
      <c r="F14" s="13" t="s">
        <v>20</v>
      </c>
      <c r="G14" s="13" t="s">
        <v>105</v>
      </c>
      <c r="H14" s="13">
        <v>2</v>
      </c>
      <c r="I14" s="13" t="s">
        <v>102</v>
      </c>
      <c r="J14" s="6"/>
      <c r="K14" s="32">
        <v>0.0017592592592592592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f t="shared" si="0"/>
        <v>0</v>
      </c>
      <c r="R14" s="32">
        <v>0.00017361111111111112</v>
      </c>
      <c r="S14" s="32">
        <f t="shared" si="1"/>
        <v>0</v>
      </c>
      <c r="T14" s="32">
        <f t="shared" si="2"/>
        <v>0.0017592592592592592</v>
      </c>
      <c r="U14" s="34">
        <v>6</v>
      </c>
      <c r="V14" s="51">
        <f t="shared" si="3"/>
        <v>1.3103448275862073</v>
      </c>
      <c r="W14" s="13" t="s">
        <v>21</v>
      </c>
    </row>
    <row r="15" spans="1:23" ht="27.75" customHeight="1">
      <c r="A15" s="6">
        <v>7</v>
      </c>
      <c r="B15" s="27" t="s">
        <v>382</v>
      </c>
      <c r="C15" s="8" t="s">
        <v>203</v>
      </c>
      <c r="D15" s="10" t="s">
        <v>120</v>
      </c>
      <c r="E15" s="6">
        <v>1998</v>
      </c>
      <c r="F15" s="10" t="s">
        <v>21</v>
      </c>
      <c r="G15" s="6" t="s">
        <v>199</v>
      </c>
      <c r="H15" s="6">
        <v>2</v>
      </c>
      <c r="I15" s="6" t="s">
        <v>200</v>
      </c>
      <c r="J15" s="20">
        <v>16</v>
      </c>
      <c r="K15" s="63">
        <v>0.0017939814814814815</v>
      </c>
      <c r="L15" s="6">
        <v>0</v>
      </c>
      <c r="M15" s="6">
        <v>0</v>
      </c>
      <c r="N15" s="6">
        <v>0</v>
      </c>
      <c r="O15" s="6"/>
      <c r="P15" s="6">
        <v>0</v>
      </c>
      <c r="Q15" s="7">
        <f t="shared" si="0"/>
        <v>0</v>
      </c>
      <c r="R15" s="53">
        <v>0.00017361111111111112</v>
      </c>
      <c r="S15" s="53">
        <f t="shared" si="1"/>
        <v>0</v>
      </c>
      <c r="T15" s="53">
        <f t="shared" si="2"/>
        <v>0.0017939814814814815</v>
      </c>
      <c r="U15" s="34">
        <v>7</v>
      </c>
      <c r="V15" s="51">
        <f t="shared" si="3"/>
        <v>1.3362068965517244</v>
      </c>
      <c r="W15" s="13" t="s">
        <v>21</v>
      </c>
    </row>
    <row r="16" spans="1:23" ht="27.75" customHeight="1">
      <c r="A16" s="6">
        <v>8</v>
      </c>
      <c r="B16" s="27" t="s">
        <v>377</v>
      </c>
      <c r="C16" s="11" t="s">
        <v>52</v>
      </c>
      <c r="D16" s="10" t="s">
        <v>120</v>
      </c>
      <c r="E16" s="10">
        <v>2000</v>
      </c>
      <c r="F16" s="10" t="s">
        <v>20</v>
      </c>
      <c r="G16" s="10" t="s">
        <v>54</v>
      </c>
      <c r="H16" s="10">
        <v>1</v>
      </c>
      <c r="I16" s="10" t="s">
        <v>140</v>
      </c>
      <c r="J16" s="20">
        <v>9</v>
      </c>
      <c r="K16" s="63">
        <v>0.0016550925925925926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7">
        <f t="shared" si="0"/>
        <v>1</v>
      </c>
      <c r="R16" s="53">
        <v>0.00017361111111111112</v>
      </c>
      <c r="S16" s="53">
        <f t="shared" si="1"/>
        <v>0.00017361111111111112</v>
      </c>
      <c r="T16" s="53">
        <f t="shared" si="2"/>
        <v>0.0018287037037037037</v>
      </c>
      <c r="U16" s="34">
        <v>8</v>
      </c>
      <c r="V16" s="51">
        <f t="shared" si="3"/>
        <v>1.3620689655172418</v>
      </c>
      <c r="W16" s="13" t="s">
        <v>21</v>
      </c>
    </row>
    <row r="17" spans="1:23" ht="27.75" customHeight="1">
      <c r="A17" s="6">
        <v>9</v>
      </c>
      <c r="B17" s="27" t="s">
        <v>287</v>
      </c>
      <c r="C17" s="11" t="s">
        <v>177</v>
      </c>
      <c r="D17" s="6"/>
      <c r="E17" s="10">
        <v>2000</v>
      </c>
      <c r="F17" s="13" t="s">
        <v>22</v>
      </c>
      <c r="G17" s="13" t="s">
        <v>55</v>
      </c>
      <c r="H17" s="13">
        <v>1</v>
      </c>
      <c r="I17" s="13" t="s">
        <v>75</v>
      </c>
      <c r="J17" s="6"/>
      <c r="K17" s="32">
        <v>0.001875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f t="shared" si="0"/>
        <v>0</v>
      </c>
      <c r="R17" s="32">
        <v>0.00017361111111111112</v>
      </c>
      <c r="S17" s="32">
        <f t="shared" si="1"/>
        <v>0</v>
      </c>
      <c r="T17" s="32">
        <f t="shared" si="2"/>
        <v>0.001875</v>
      </c>
      <c r="U17" s="34">
        <v>9</v>
      </c>
      <c r="V17" s="51">
        <f t="shared" si="3"/>
        <v>1.3965517241379313</v>
      </c>
      <c r="W17" s="13" t="s">
        <v>21</v>
      </c>
    </row>
    <row r="18" spans="1:23" ht="27.75" customHeight="1">
      <c r="A18" s="6">
        <v>10</v>
      </c>
      <c r="B18" s="27" t="s">
        <v>286</v>
      </c>
      <c r="C18" s="11" t="s">
        <v>72</v>
      </c>
      <c r="D18" s="6"/>
      <c r="E18" s="10">
        <v>2000</v>
      </c>
      <c r="F18" s="13" t="s">
        <v>21</v>
      </c>
      <c r="G18" s="13" t="s">
        <v>55</v>
      </c>
      <c r="H18" s="13">
        <v>5</v>
      </c>
      <c r="I18" s="13" t="s">
        <v>56</v>
      </c>
      <c r="J18" s="6"/>
      <c r="K18" s="32">
        <v>0.0018865740740740742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f t="shared" si="0"/>
        <v>0</v>
      </c>
      <c r="R18" s="32">
        <v>0.00017361111111111112</v>
      </c>
      <c r="S18" s="32">
        <f t="shared" si="1"/>
        <v>0</v>
      </c>
      <c r="T18" s="32">
        <f t="shared" si="2"/>
        <v>0.0018865740740740742</v>
      </c>
      <c r="U18" s="34">
        <v>10</v>
      </c>
      <c r="V18" s="51">
        <f t="shared" si="3"/>
        <v>1.4051724137931039</v>
      </c>
      <c r="W18" s="13" t="s">
        <v>21</v>
      </c>
    </row>
    <row r="19" spans="1:23" ht="27.75" customHeight="1">
      <c r="A19" s="6">
        <v>11</v>
      </c>
      <c r="B19" s="27" t="s">
        <v>294</v>
      </c>
      <c r="C19" s="8" t="s">
        <v>209</v>
      </c>
      <c r="D19" s="6"/>
      <c r="E19" s="10">
        <v>1999</v>
      </c>
      <c r="F19" s="13" t="s">
        <v>22</v>
      </c>
      <c r="G19" s="6" t="s">
        <v>205</v>
      </c>
      <c r="H19" s="6">
        <v>2</v>
      </c>
      <c r="I19" s="6" t="s">
        <v>206</v>
      </c>
      <c r="J19" s="6"/>
      <c r="K19" s="32">
        <v>0.0019097222222222222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 t="shared" si="0"/>
        <v>0</v>
      </c>
      <c r="R19" s="32">
        <v>0.00017361111111111112</v>
      </c>
      <c r="S19" s="32">
        <f t="shared" si="1"/>
        <v>0</v>
      </c>
      <c r="T19" s="32">
        <f t="shared" si="2"/>
        <v>0.0019097222222222222</v>
      </c>
      <c r="U19" s="34">
        <v>11</v>
      </c>
      <c r="V19" s="51">
        <f t="shared" si="3"/>
        <v>1.4224137931034486</v>
      </c>
      <c r="W19" s="13" t="s">
        <v>21</v>
      </c>
    </row>
    <row r="20" spans="1:23" ht="27.75" customHeight="1">
      <c r="A20" s="6">
        <v>12</v>
      </c>
      <c r="B20" s="27" t="s">
        <v>379</v>
      </c>
      <c r="C20" s="8" t="s">
        <v>202</v>
      </c>
      <c r="D20" s="10" t="s">
        <v>120</v>
      </c>
      <c r="E20" s="6">
        <v>2000</v>
      </c>
      <c r="F20" s="10" t="s">
        <v>21</v>
      </c>
      <c r="G20" s="6" t="s">
        <v>199</v>
      </c>
      <c r="H20" s="6">
        <v>1</v>
      </c>
      <c r="I20" s="6" t="s">
        <v>200</v>
      </c>
      <c r="J20" s="20">
        <v>11</v>
      </c>
      <c r="K20" s="63">
        <v>0.0017824074074074072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7">
        <f t="shared" si="0"/>
        <v>1</v>
      </c>
      <c r="R20" s="53">
        <v>0.00017361111111111112</v>
      </c>
      <c r="S20" s="53">
        <f t="shared" si="1"/>
        <v>0.00017361111111111112</v>
      </c>
      <c r="T20" s="53">
        <f t="shared" si="2"/>
        <v>0.0019560185185185184</v>
      </c>
      <c r="U20" s="34">
        <v>12</v>
      </c>
      <c r="V20" s="51">
        <f t="shared" si="3"/>
        <v>1.4568965517241381</v>
      </c>
      <c r="W20" s="13" t="s">
        <v>21</v>
      </c>
    </row>
    <row r="21" spans="1:23" ht="27.75" customHeight="1">
      <c r="A21" s="6">
        <v>13</v>
      </c>
      <c r="B21" s="65" t="s">
        <v>281</v>
      </c>
      <c r="C21" s="66" t="s">
        <v>174</v>
      </c>
      <c r="D21" s="6"/>
      <c r="E21" s="45">
        <v>2000</v>
      </c>
      <c r="F21" s="44" t="s">
        <v>21</v>
      </c>
      <c r="G21" s="44" t="s">
        <v>42</v>
      </c>
      <c r="H21" s="44">
        <v>1</v>
      </c>
      <c r="I21" s="44" t="s">
        <v>43</v>
      </c>
      <c r="J21" s="6"/>
      <c r="K21" s="67">
        <v>0.001990740740740741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f t="shared" si="0"/>
        <v>0</v>
      </c>
      <c r="R21" s="67">
        <v>0.00017361111111111112</v>
      </c>
      <c r="S21" s="67">
        <f t="shared" si="1"/>
        <v>0</v>
      </c>
      <c r="T21" s="32">
        <f t="shared" si="2"/>
        <v>0.001990740740740741</v>
      </c>
      <c r="U21" s="34">
        <v>13</v>
      </c>
      <c r="V21" s="51">
        <f t="shared" si="3"/>
        <v>1.4827586206896557</v>
      </c>
      <c r="W21" s="83" t="s">
        <v>1</v>
      </c>
    </row>
    <row r="22" spans="1:23" ht="27.75" customHeight="1">
      <c r="A22" s="6">
        <v>14</v>
      </c>
      <c r="B22" s="27" t="s">
        <v>278</v>
      </c>
      <c r="C22" s="11" t="s">
        <v>99</v>
      </c>
      <c r="D22" s="13" t="s">
        <v>120</v>
      </c>
      <c r="E22" s="10">
        <v>1999</v>
      </c>
      <c r="F22" s="13" t="s">
        <v>20</v>
      </c>
      <c r="G22" s="13" t="s">
        <v>324</v>
      </c>
      <c r="H22" s="13">
        <v>1</v>
      </c>
      <c r="I22" s="13" t="s">
        <v>97</v>
      </c>
      <c r="J22" s="34">
        <v>5</v>
      </c>
      <c r="K22" s="32">
        <v>0.002013888888888889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f t="shared" si="0"/>
        <v>0</v>
      </c>
      <c r="R22" s="32">
        <v>0.00017361111111111112</v>
      </c>
      <c r="S22" s="32">
        <f t="shared" si="1"/>
        <v>0</v>
      </c>
      <c r="T22" s="32">
        <f t="shared" si="2"/>
        <v>0.002013888888888889</v>
      </c>
      <c r="U22" s="34">
        <v>14</v>
      </c>
      <c r="V22" s="51">
        <f t="shared" si="3"/>
        <v>1.5000000000000004</v>
      </c>
      <c r="W22" s="84"/>
    </row>
    <row r="23" spans="1:23" ht="27.75" customHeight="1">
      <c r="A23" s="6">
        <v>15</v>
      </c>
      <c r="B23" s="27" t="s">
        <v>289</v>
      </c>
      <c r="C23" s="11" t="s">
        <v>76</v>
      </c>
      <c r="D23" s="6"/>
      <c r="E23" s="10">
        <v>1999</v>
      </c>
      <c r="F23" s="13" t="s">
        <v>21</v>
      </c>
      <c r="G23" s="13" t="s">
        <v>55</v>
      </c>
      <c r="H23" s="13">
        <v>1</v>
      </c>
      <c r="I23" s="13" t="s">
        <v>82</v>
      </c>
      <c r="J23" s="6"/>
      <c r="K23" s="32">
        <v>0.002025462962962963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f t="shared" si="0"/>
        <v>0</v>
      </c>
      <c r="R23" s="32">
        <v>0.00017361111111111112</v>
      </c>
      <c r="S23" s="32">
        <f t="shared" si="1"/>
        <v>0</v>
      </c>
      <c r="T23" s="32">
        <f t="shared" si="2"/>
        <v>0.002025462962962963</v>
      </c>
      <c r="U23" s="34">
        <v>15</v>
      </c>
      <c r="V23" s="51">
        <f t="shared" si="3"/>
        <v>1.5086206896551728</v>
      </c>
      <c r="W23" s="84" t="s">
        <v>1</v>
      </c>
    </row>
    <row r="24" spans="1:23" ht="27.75" customHeight="1">
      <c r="A24" s="6">
        <v>16</v>
      </c>
      <c r="B24" s="27" t="s">
        <v>283</v>
      </c>
      <c r="C24" s="11" t="s">
        <v>110</v>
      </c>
      <c r="D24" s="6"/>
      <c r="E24" s="10">
        <v>1999</v>
      </c>
      <c r="F24" s="13" t="s">
        <v>21</v>
      </c>
      <c r="G24" s="13" t="s">
        <v>105</v>
      </c>
      <c r="H24" s="13">
        <v>3</v>
      </c>
      <c r="I24" s="13" t="s">
        <v>102</v>
      </c>
      <c r="J24" s="6"/>
      <c r="K24" s="32">
        <v>0.0020949074074074073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f t="shared" si="0"/>
        <v>0</v>
      </c>
      <c r="R24" s="32">
        <v>0.00017361111111111112</v>
      </c>
      <c r="S24" s="32">
        <f t="shared" si="1"/>
        <v>0</v>
      </c>
      <c r="T24" s="32">
        <f t="shared" si="2"/>
        <v>0.0020949074074074073</v>
      </c>
      <c r="U24" s="34">
        <v>16</v>
      </c>
      <c r="V24" s="51">
        <f t="shared" si="3"/>
        <v>1.5603448275862073</v>
      </c>
      <c r="W24" s="84"/>
    </row>
    <row r="25" spans="1:23" ht="27.75" customHeight="1">
      <c r="A25" s="6">
        <v>17</v>
      </c>
      <c r="B25" s="27" t="s">
        <v>292</v>
      </c>
      <c r="C25" s="28" t="s">
        <v>208</v>
      </c>
      <c r="D25" s="6"/>
      <c r="E25" s="10">
        <v>1999</v>
      </c>
      <c r="F25" s="13" t="s">
        <v>22</v>
      </c>
      <c r="G25" s="6" t="s">
        <v>205</v>
      </c>
      <c r="H25" s="6">
        <v>1</v>
      </c>
      <c r="I25" s="6" t="s">
        <v>206</v>
      </c>
      <c r="J25" s="6"/>
      <c r="K25" s="32">
        <v>0.0021180555555555553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f t="shared" si="0"/>
        <v>0</v>
      </c>
      <c r="R25" s="32">
        <v>0.00017361111111111112</v>
      </c>
      <c r="S25" s="32">
        <f t="shared" si="1"/>
        <v>0</v>
      </c>
      <c r="T25" s="32">
        <f t="shared" si="2"/>
        <v>0.0021180555555555553</v>
      </c>
      <c r="U25" s="34">
        <v>17</v>
      </c>
      <c r="V25" s="51">
        <f t="shared" si="3"/>
        <v>1.577586206896552</v>
      </c>
      <c r="W25" s="85"/>
    </row>
    <row r="26" spans="1:23" ht="27.75" customHeight="1">
      <c r="A26" s="6">
        <v>18</v>
      </c>
      <c r="B26" s="27" t="s">
        <v>390</v>
      </c>
      <c r="C26" s="11" t="s">
        <v>50</v>
      </c>
      <c r="D26" s="10" t="s">
        <v>120</v>
      </c>
      <c r="E26" s="10">
        <v>1999</v>
      </c>
      <c r="F26" s="10" t="s">
        <v>22</v>
      </c>
      <c r="G26" s="10" t="s">
        <v>435</v>
      </c>
      <c r="H26" s="10">
        <v>2</v>
      </c>
      <c r="I26" s="10" t="s">
        <v>434</v>
      </c>
      <c r="J26" s="20">
        <v>26</v>
      </c>
      <c r="K26" s="63">
        <v>0.0022222222222222222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7">
        <f t="shared" si="0"/>
        <v>0</v>
      </c>
      <c r="R26" s="53">
        <v>0.00017361111111111112</v>
      </c>
      <c r="S26" s="53">
        <f t="shared" si="1"/>
        <v>0</v>
      </c>
      <c r="T26" s="53">
        <f t="shared" si="2"/>
        <v>0.0022222222222222222</v>
      </c>
      <c r="U26" s="34">
        <v>18</v>
      </c>
      <c r="V26" s="51">
        <f t="shared" si="3"/>
        <v>1.655172413793104</v>
      </c>
      <c r="W26" s="83" t="s">
        <v>451</v>
      </c>
    </row>
    <row r="27" spans="1:23" ht="27.75" customHeight="1">
      <c r="A27" s="6">
        <v>19</v>
      </c>
      <c r="B27" s="27" t="s">
        <v>381</v>
      </c>
      <c r="C27" s="11" t="s">
        <v>180</v>
      </c>
      <c r="D27" s="10" t="s">
        <v>120</v>
      </c>
      <c r="E27" s="10">
        <v>1999</v>
      </c>
      <c r="F27" s="10" t="s">
        <v>21</v>
      </c>
      <c r="G27" s="10" t="s">
        <v>125</v>
      </c>
      <c r="H27" s="10">
        <v>1</v>
      </c>
      <c r="I27" s="10" t="s">
        <v>126</v>
      </c>
      <c r="J27" s="20">
        <v>14</v>
      </c>
      <c r="K27" s="63">
        <v>0.0020717592592592593</v>
      </c>
      <c r="L27" s="6">
        <v>1</v>
      </c>
      <c r="M27" s="6">
        <v>0</v>
      </c>
      <c r="N27" s="6">
        <v>0</v>
      </c>
      <c r="O27" s="6"/>
      <c r="P27" s="6">
        <v>0</v>
      </c>
      <c r="Q27" s="7">
        <f t="shared" si="0"/>
        <v>1</v>
      </c>
      <c r="R27" s="53">
        <v>0.00017361111111111112</v>
      </c>
      <c r="S27" s="53">
        <f t="shared" si="1"/>
        <v>0.00017361111111111112</v>
      </c>
      <c r="T27" s="53">
        <f t="shared" si="2"/>
        <v>0.0022453703703703702</v>
      </c>
      <c r="U27" s="34">
        <v>19</v>
      </c>
      <c r="V27" s="51">
        <f t="shared" si="3"/>
        <v>1.6724137931034488</v>
      </c>
      <c r="W27" s="84"/>
    </row>
    <row r="28" spans="1:23" ht="27.75" customHeight="1">
      <c r="A28" s="6">
        <v>20</v>
      </c>
      <c r="B28" s="27" t="s">
        <v>414</v>
      </c>
      <c r="C28" s="8" t="s">
        <v>413</v>
      </c>
      <c r="D28" s="6"/>
      <c r="E28" s="6">
        <v>2000</v>
      </c>
      <c r="F28" s="10" t="s">
        <v>22</v>
      </c>
      <c r="G28" s="7" t="s">
        <v>423</v>
      </c>
      <c r="H28" s="7" t="s">
        <v>424</v>
      </c>
      <c r="I28" s="7" t="s">
        <v>424</v>
      </c>
      <c r="J28" s="6"/>
      <c r="K28" s="63">
        <v>0.0020949074074074073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f t="shared" si="0"/>
        <v>1</v>
      </c>
      <c r="R28" s="32">
        <v>0.00017361111111111112</v>
      </c>
      <c r="S28" s="32">
        <f t="shared" si="1"/>
        <v>0.00017361111111111112</v>
      </c>
      <c r="T28" s="32">
        <f t="shared" si="2"/>
        <v>0.0022685185185185182</v>
      </c>
      <c r="U28" s="34">
        <v>20</v>
      </c>
      <c r="V28" s="51">
        <f t="shared" si="3"/>
        <v>1.6896551724137936</v>
      </c>
      <c r="W28" s="84"/>
    </row>
    <row r="29" spans="1:23" ht="27.75" customHeight="1">
      <c r="A29" s="6">
        <v>21</v>
      </c>
      <c r="B29" s="27" t="s">
        <v>291</v>
      </c>
      <c r="C29" s="11" t="s">
        <v>15</v>
      </c>
      <c r="D29" s="6"/>
      <c r="E29" s="10">
        <v>1999</v>
      </c>
      <c r="F29" s="13" t="s">
        <v>22</v>
      </c>
      <c r="G29" s="13" t="s">
        <v>124</v>
      </c>
      <c r="H29" s="13">
        <v>1</v>
      </c>
      <c r="I29" s="13" t="s">
        <v>19</v>
      </c>
      <c r="J29" s="6"/>
      <c r="K29" s="32">
        <v>0.0022916666666666667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f t="shared" si="0"/>
        <v>0</v>
      </c>
      <c r="R29" s="32">
        <v>0.00017361111111111112</v>
      </c>
      <c r="S29" s="32">
        <f t="shared" si="1"/>
        <v>0</v>
      </c>
      <c r="T29" s="32">
        <f t="shared" si="2"/>
        <v>0.0022916666666666667</v>
      </c>
      <c r="U29" s="34">
        <v>21</v>
      </c>
      <c r="V29" s="51">
        <f t="shared" si="3"/>
        <v>1.7068965517241388</v>
      </c>
      <c r="W29" s="84"/>
    </row>
    <row r="30" spans="1:23" ht="27.75" customHeight="1">
      <c r="A30" s="6">
        <v>22</v>
      </c>
      <c r="B30" s="27" t="s">
        <v>275</v>
      </c>
      <c r="C30" s="11" t="s">
        <v>68</v>
      </c>
      <c r="D30" s="6"/>
      <c r="E30" s="10">
        <v>2000</v>
      </c>
      <c r="F30" s="13" t="s">
        <v>22</v>
      </c>
      <c r="G30" s="13" t="s">
        <v>55</v>
      </c>
      <c r="H30" s="13">
        <v>7</v>
      </c>
      <c r="I30" s="13" t="s">
        <v>56</v>
      </c>
      <c r="J30" s="6"/>
      <c r="K30" s="32">
        <v>0.0021412037037037038</v>
      </c>
      <c r="L30" s="6">
        <v>0</v>
      </c>
      <c r="M30" s="6">
        <v>0</v>
      </c>
      <c r="N30" s="6">
        <v>1</v>
      </c>
      <c r="O30" s="6">
        <v>0</v>
      </c>
      <c r="P30" s="6">
        <v>0</v>
      </c>
      <c r="Q30" s="6">
        <f t="shared" si="0"/>
        <v>1</v>
      </c>
      <c r="R30" s="32">
        <v>0.00017361111111111112</v>
      </c>
      <c r="S30" s="32">
        <f t="shared" si="1"/>
        <v>0.00017361111111111112</v>
      </c>
      <c r="T30" s="32">
        <f t="shared" si="2"/>
        <v>0.0023148148148148147</v>
      </c>
      <c r="U30" s="34">
        <v>22</v>
      </c>
      <c r="V30" s="51">
        <f t="shared" si="3"/>
        <v>1.7241379310344838</v>
      </c>
      <c r="W30" s="84"/>
    </row>
    <row r="31" spans="1:23" ht="26.25" customHeight="1">
      <c r="A31" s="6">
        <v>23</v>
      </c>
      <c r="B31" s="27" t="s">
        <v>380</v>
      </c>
      <c r="C31" s="11" t="s">
        <v>173</v>
      </c>
      <c r="D31" s="10" t="s">
        <v>120</v>
      </c>
      <c r="E31" s="10">
        <v>1999</v>
      </c>
      <c r="F31" s="10" t="s">
        <v>21</v>
      </c>
      <c r="G31" s="10" t="s">
        <v>133</v>
      </c>
      <c r="H31" s="10">
        <v>1</v>
      </c>
      <c r="I31" s="72" t="s">
        <v>23</v>
      </c>
      <c r="J31" s="20">
        <v>12</v>
      </c>
      <c r="K31" s="63">
        <v>0.001967592592592593</v>
      </c>
      <c r="L31" s="6">
        <v>1</v>
      </c>
      <c r="M31" s="6">
        <v>1</v>
      </c>
      <c r="N31" s="6">
        <v>0</v>
      </c>
      <c r="O31" s="6">
        <v>0</v>
      </c>
      <c r="P31" s="6">
        <v>0</v>
      </c>
      <c r="Q31" s="7">
        <f t="shared" si="0"/>
        <v>2</v>
      </c>
      <c r="R31" s="53">
        <v>0.00017361111111111112</v>
      </c>
      <c r="S31" s="53">
        <f t="shared" si="1"/>
        <v>0.00034722222222222224</v>
      </c>
      <c r="T31" s="53">
        <f t="shared" si="2"/>
        <v>0.002314814814814815</v>
      </c>
      <c r="U31" s="34">
        <v>22</v>
      </c>
      <c r="V31" s="51">
        <f t="shared" si="3"/>
        <v>1.724137931034484</v>
      </c>
      <c r="W31" s="84"/>
    </row>
    <row r="32" spans="1:23" ht="38.25">
      <c r="A32" s="6">
        <v>24</v>
      </c>
      <c r="B32" s="27" t="s">
        <v>319</v>
      </c>
      <c r="C32" s="11" t="s">
        <v>436</v>
      </c>
      <c r="D32" s="10" t="s">
        <v>120</v>
      </c>
      <c r="E32" s="10">
        <v>1998</v>
      </c>
      <c r="F32" s="10" t="s">
        <v>1</v>
      </c>
      <c r="G32" s="10" t="s">
        <v>46</v>
      </c>
      <c r="H32" s="10">
        <v>3</v>
      </c>
      <c r="I32" s="10" t="s">
        <v>47</v>
      </c>
      <c r="J32" s="20">
        <v>1</v>
      </c>
      <c r="K32" s="63">
        <v>0.002314814814814815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7">
        <f t="shared" si="0"/>
        <v>0</v>
      </c>
      <c r="R32" s="53">
        <v>0.00017361111111111112</v>
      </c>
      <c r="S32" s="53">
        <f t="shared" si="1"/>
        <v>0</v>
      </c>
      <c r="T32" s="53">
        <f t="shared" si="2"/>
        <v>0.002314814814814815</v>
      </c>
      <c r="U32" s="34">
        <v>22</v>
      </c>
      <c r="V32" s="51">
        <f t="shared" si="3"/>
        <v>1.724137931034484</v>
      </c>
      <c r="W32" s="84"/>
    </row>
    <row r="33" spans="1:23" ht="25.5">
      <c r="A33" s="6">
        <v>25</v>
      </c>
      <c r="B33" s="27" t="s">
        <v>277</v>
      </c>
      <c r="C33" s="11" t="s">
        <v>71</v>
      </c>
      <c r="D33" s="6"/>
      <c r="E33" s="10">
        <v>2000</v>
      </c>
      <c r="F33" s="13" t="s">
        <v>22</v>
      </c>
      <c r="G33" s="13" t="s">
        <v>55</v>
      </c>
      <c r="H33" s="13">
        <v>8</v>
      </c>
      <c r="I33" s="13" t="s">
        <v>56</v>
      </c>
      <c r="J33" s="6"/>
      <c r="K33" s="32">
        <v>0.002361111111111111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f t="shared" si="0"/>
        <v>0</v>
      </c>
      <c r="R33" s="32">
        <v>0.00017361111111111112</v>
      </c>
      <c r="S33" s="32">
        <f t="shared" si="1"/>
        <v>0</v>
      </c>
      <c r="T33" s="32">
        <f t="shared" si="2"/>
        <v>0.002361111111111111</v>
      </c>
      <c r="U33" s="34">
        <v>25</v>
      </c>
      <c r="V33" s="51">
        <f t="shared" si="3"/>
        <v>1.7586206896551735</v>
      </c>
      <c r="W33" s="84"/>
    </row>
    <row r="34" spans="1:23" ht="25.5">
      <c r="A34" s="6">
        <v>26</v>
      </c>
      <c r="B34" s="27" t="s">
        <v>372</v>
      </c>
      <c r="C34" s="11" t="s">
        <v>51</v>
      </c>
      <c r="D34" s="58" t="s">
        <v>120</v>
      </c>
      <c r="E34" s="10">
        <v>2000</v>
      </c>
      <c r="F34" s="10" t="s">
        <v>98</v>
      </c>
      <c r="G34" s="10" t="s">
        <v>54</v>
      </c>
      <c r="H34" s="10">
        <v>2</v>
      </c>
      <c r="I34" s="72" t="s">
        <v>140</v>
      </c>
      <c r="J34" s="60">
        <v>2</v>
      </c>
      <c r="K34" s="63">
        <v>0.002372685185185185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7">
        <f t="shared" si="0"/>
        <v>0</v>
      </c>
      <c r="R34" s="53">
        <v>0.00017361111111111112</v>
      </c>
      <c r="S34" s="53">
        <f t="shared" si="1"/>
        <v>0</v>
      </c>
      <c r="T34" s="53">
        <f t="shared" si="2"/>
        <v>0.002372685185185185</v>
      </c>
      <c r="U34" s="34">
        <v>26</v>
      </c>
      <c r="V34" s="51">
        <f t="shared" si="3"/>
        <v>1.7672413793103456</v>
      </c>
      <c r="W34" s="84"/>
    </row>
    <row r="35" spans="1:23" ht="25.5">
      <c r="A35" s="6">
        <v>27</v>
      </c>
      <c r="B35" s="27" t="s">
        <v>394</v>
      </c>
      <c r="C35" s="8" t="s">
        <v>415</v>
      </c>
      <c r="D35" s="57"/>
      <c r="E35" s="6">
        <v>2000</v>
      </c>
      <c r="F35" s="10" t="s">
        <v>22</v>
      </c>
      <c r="G35" s="7" t="s">
        <v>423</v>
      </c>
      <c r="H35" s="7" t="s">
        <v>424</v>
      </c>
      <c r="I35" s="46" t="s">
        <v>424</v>
      </c>
      <c r="J35" s="57"/>
      <c r="K35" s="63">
        <v>0.0022337962962962967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f t="shared" si="0"/>
        <v>1</v>
      </c>
      <c r="R35" s="32">
        <v>0.00017361111111111112</v>
      </c>
      <c r="S35" s="32">
        <f t="shared" si="1"/>
        <v>0.00017361111111111112</v>
      </c>
      <c r="T35" s="32">
        <f t="shared" si="2"/>
        <v>0.0024074074074074076</v>
      </c>
      <c r="U35" s="34">
        <v>27</v>
      </c>
      <c r="V35" s="51">
        <f t="shared" si="3"/>
        <v>1.793103448275863</v>
      </c>
      <c r="W35" s="84"/>
    </row>
    <row r="36" spans="1:23" ht="25.5">
      <c r="A36" s="6">
        <v>28</v>
      </c>
      <c r="B36" s="27" t="s">
        <v>319</v>
      </c>
      <c r="C36" s="8" t="s">
        <v>317</v>
      </c>
      <c r="E36" s="10">
        <v>2002</v>
      </c>
      <c r="F36" s="13" t="s">
        <v>22</v>
      </c>
      <c r="G36" s="13" t="s">
        <v>55</v>
      </c>
      <c r="H36" s="13">
        <v>1</v>
      </c>
      <c r="I36" s="23" t="s">
        <v>75</v>
      </c>
      <c r="K36" s="32">
        <v>0.002488425925925926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f t="shared" si="0"/>
        <v>0</v>
      </c>
      <c r="R36" s="32">
        <v>0.00017361111111111112</v>
      </c>
      <c r="S36" s="32">
        <f t="shared" si="1"/>
        <v>0</v>
      </c>
      <c r="T36" s="32">
        <f t="shared" si="2"/>
        <v>0.002488425925925926</v>
      </c>
      <c r="U36" s="34">
        <v>28</v>
      </c>
      <c r="V36" s="51">
        <f t="shared" si="3"/>
        <v>1.8534482758620698</v>
      </c>
      <c r="W36" s="84"/>
    </row>
    <row r="37" spans="1:23" ht="38.25">
      <c r="A37" s="6">
        <v>29</v>
      </c>
      <c r="B37" s="27" t="s">
        <v>375</v>
      </c>
      <c r="C37" s="11" t="s">
        <v>45</v>
      </c>
      <c r="D37" s="70" t="s">
        <v>120</v>
      </c>
      <c r="E37" s="10">
        <v>1999</v>
      </c>
      <c r="F37" s="10" t="s">
        <v>1</v>
      </c>
      <c r="G37" s="10" t="s">
        <v>46</v>
      </c>
      <c r="H37" s="10">
        <v>2</v>
      </c>
      <c r="I37" s="72" t="s">
        <v>47</v>
      </c>
      <c r="J37" s="50">
        <v>7</v>
      </c>
      <c r="K37" s="63">
        <v>0.002314814814814815</v>
      </c>
      <c r="L37" s="6">
        <v>1</v>
      </c>
      <c r="M37" s="6">
        <v>0</v>
      </c>
      <c r="N37" s="6">
        <v>0</v>
      </c>
      <c r="O37" s="6">
        <v>0</v>
      </c>
      <c r="P37" s="6">
        <v>0</v>
      </c>
      <c r="Q37" s="7">
        <f t="shared" si="0"/>
        <v>1</v>
      </c>
      <c r="R37" s="53">
        <v>0.00017361111111111112</v>
      </c>
      <c r="S37" s="53">
        <f t="shared" si="1"/>
        <v>0.00017361111111111112</v>
      </c>
      <c r="T37" s="53">
        <f t="shared" si="2"/>
        <v>0.002488425925925926</v>
      </c>
      <c r="U37" s="34">
        <v>28</v>
      </c>
      <c r="V37" s="51">
        <f t="shared" si="3"/>
        <v>1.85344827586207</v>
      </c>
      <c r="W37" s="84"/>
    </row>
    <row r="38" spans="1:23" ht="25.5">
      <c r="A38" s="6">
        <v>30</v>
      </c>
      <c r="B38" s="27" t="s">
        <v>285</v>
      </c>
      <c r="C38" s="11" t="s">
        <v>67</v>
      </c>
      <c r="E38" s="10">
        <v>2000</v>
      </c>
      <c r="F38" s="13" t="s">
        <v>21</v>
      </c>
      <c r="G38" s="13" t="s">
        <v>55</v>
      </c>
      <c r="H38" s="13">
        <v>4</v>
      </c>
      <c r="I38" s="23" t="s">
        <v>56</v>
      </c>
      <c r="K38" s="32">
        <v>0.002349537037037037</v>
      </c>
      <c r="L38" s="6">
        <v>1</v>
      </c>
      <c r="M38" s="6">
        <v>0</v>
      </c>
      <c r="N38" s="6">
        <v>0</v>
      </c>
      <c r="O38" s="6">
        <v>0</v>
      </c>
      <c r="P38" s="6">
        <v>0</v>
      </c>
      <c r="Q38" s="6">
        <f t="shared" si="0"/>
        <v>1</v>
      </c>
      <c r="R38" s="32">
        <v>0.00017361111111111112</v>
      </c>
      <c r="S38" s="32">
        <f t="shared" si="1"/>
        <v>0.00017361111111111112</v>
      </c>
      <c r="T38" s="32">
        <f t="shared" si="2"/>
        <v>0.002523148148148148</v>
      </c>
      <c r="U38" s="34">
        <v>30</v>
      </c>
      <c r="V38" s="51">
        <f t="shared" si="3"/>
        <v>1.879310344827587</v>
      </c>
      <c r="W38" s="84"/>
    </row>
    <row r="39" spans="1:23" ht="25.5">
      <c r="A39" s="6">
        <v>31</v>
      </c>
      <c r="B39" s="27" t="s">
        <v>391</v>
      </c>
      <c r="C39" s="11" t="s">
        <v>183</v>
      </c>
      <c r="D39" s="70" t="s">
        <v>120</v>
      </c>
      <c r="E39" s="10">
        <v>2001</v>
      </c>
      <c r="F39" s="6" t="s">
        <v>22</v>
      </c>
      <c r="G39" s="10" t="s">
        <v>182</v>
      </c>
      <c r="H39" s="10">
        <v>2</v>
      </c>
      <c r="I39" s="72" t="s">
        <v>128</v>
      </c>
      <c r="J39" s="50">
        <v>28</v>
      </c>
      <c r="K39" s="63">
        <v>0.0025694444444444445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7">
        <f t="shared" si="0"/>
        <v>0</v>
      </c>
      <c r="R39" s="53">
        <v>0.00017361111111111112</v>
      </c>
      <c r="S39" s="53">
        <f t="shared" si="1"/>
        <v>0</v>
      </c>
      <c r="T39" s="53">
        <f t="shared" si="2"/>
        <v>0.0025694444444444445</v>
      </c>
      <c r="U39" s="34">
        <v>31</v>
      </c>
      <c r="V39" s="51">
        <f t="shared" si="3"/>
        <v>1.913793103448277</v>
      </c>
      <c r="W39" s="84"/>
    </row>
    <row r="40" spans="1:23" ht="25.5">
      <c r="A40" s="6">
        <v>32</v>
      </c>
      <c r="B40" s="27" t="s">
        <v>282</v>
      </c>
      <c r="C40" s="11" t="s">
        <v>65</v>
      </c>
      <c r="E40" s="10">
        <v>2000</v>
      </c>
      <c r="F40" s="13" t="s">
        <v>21</v>
      </c>
      <c r="G40" s="13" t="s">
        <v>55</v>
      </c>
      <c r="H40" s="13">
        <v>2</v>
      </c>
      <c r="I40" s="23" t="s">
        <v>56</v>
      </c>
      <c r="K40" s="32">
        <v>0.002314814814814815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f t="shared" si="0"/>
        <v>2</v>
      </c>
      <c r="R40" s="32">
        <v>0.00017361111111111112</v>
      </c>
      <c r="S40" s="32">
        <f t="shared" si="1"/>
        <v>0.00034722222222222224</v>
      </c>
      <c r="T40" s="32">
        <f t="shared" si="2"/>
        <v>0.0026620370370370374</v>
      </c>
      <c r="U40" s="34">
        <v>32</v>
      </c>
      <c r="V40" s="51">
        <f t="shared" si="3"/>
        <v>1.9827586206896564</v>
      </c>
      <c r="W40" s="84"/>
    </row>
    <row r="41" spans="1:23" ht="25.5">
      <c r="A41" s="6">
        <v>33</v>
      </c>
      <c r="B41" s="27" t="s">
        <v>299</v>
      </c>
      <c r="C41" s="11" t="s">
        <v>64</v>
      </c>
      <c r="E41" s="10">
        <v>2000</v>
      </c>
      <c r="F41" s="13" t="s">
        <v>22</v>
      </c>
      <c r="G41" s="13" t="s">
        <v>55</v>
      </c>
      <c r="H41" s="13">
        <v>6</v>
      </c>
      <c r="I41" s="23" t="s">
        <v>56</v>
      </c>
      <c r="K41" s="32">
        <v>0.0026620370370370374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f aca="true" t="shared" si="4" ref="Q41:Q61">SUM(L41:P41)</f>
        <v>0</v>
      </c>
      <c r="R41" s="32">
        <v>0.00017361111111111112</v>
      </c>
      <c r="S41" s="32">
        <f aca="true" t="shared" si="5" ref="S41:S61">R41*Q41</f>
        <v>0</v>
      </c>
      <c r="T41" s="32">
        <f aca="true" t="shared" si="6" ref="T41:T61">S41+K41</f>
        <v>0.0026620370370370374</v>
      </c>
      <c r="U41" s="34">
        <v>32</v>
      </c>
      <c r="V41" s="51">
        <f t="shared" si="3"/>
        <v>1.9827586206896564</v>
      </c>
      <c r="W41" s="84"/>
    </row>
    <row r="42" spans="1:23" ht="25.5">
      <c r="A42" s="6">
        <v>34</v>
      </c>
      <c r="B42" s="27" t="s">
        <v>387</v>
      </c>
      <c r="C42" s="11" t="s">
        <v>38</v>
      </c>
      <c r="D42" s="70" t="s">
        <v>120</v>
      </c>
      <c r="E42" s="10">
        <v>1999</v>
      </c>
      <c r="F42" s="10" t="s">
        <v>22</v>
      </c>
      <c r="G42" s="10" t="s">
        <v>41</v>
      </c>
      <c r="H42" s="10">
        <v>6</v>
      </c>
      <c r="I42" s="72" t="s">
        <v>123</v>
      </c>
      <c r="J42" s="50">
        <v>21</v>
      </c>
      <c r="K42" s="63">
        <v>0.002546296296296296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7">
        <f t="shared" si="4"/>
        <v>1</v>
      </c>
      <c r="R42" s="53">
        <v>0.00017361111111111112</v>
      </c>
      <c r="S42" s="53">
        <f t="shared" si="5"/>
        <v>0.00017361111111111112</v>
      </c>
      <c r="T42" s="53">
        <f t="shared" si="6"/>
        <v>0.002719907407407407</v>
      </c>
      <c r="U42" s="34">
        <v>34</v>
      </c>
      <c r="V42" s="51">
        <f t="shared" si="3"/>
        <v>2.025862068965518</v>
      </c>
      <c r="W42" s="84"/>
    </row>
    <row r="43" spans="1:23" ht="25.5">
      <c r="A43" s="6">
        <v>35</v>
      </c>
      <c r="B43" s="27" t="s">
        <v>373</v>
      </c>
      <c r="C43" s="11" t="s">
        <v>37</v>
      </c>
      <c r="D43" s="70" t="s">
        <v>120</v>
      </c>
      <c r="E43" s="10">
        <v>1998</v>
      </c>
      <c r="F43" s="10" t="s">
        <v>98</v>
      </c>
      <c r="G43" s="10" t="s">
        <v>41</v>
      </c>
      <c r="H43" s="10">
        <v>3</v>
      </c>
      <c r="I43" s="72" t="s">
        <v>123</v>
      </c>
      <c r="J43" s="50">
        <v>5</v>
      </c>
      <c r="K43" s="63">
        <v>0.0025578703703703705</v>
      </c>
      <c r="L43" s="6">
        <v>1</v>
      </c>
      <c r="M43" s="6">
        <v>0</v>
      </c>
      <c r="N43" s="6">
        <v>0</v>
      </c>
      <c r="O43" s="6">
        <v>0</v>
      </c>
      <c r="P43" s="6">
        <v>0</v>
      </c>
      <c r="Q43" s="7">
        <f t="shared" si="4"/>
        <v>1</v>
      </c>
      <c r="R43" s="53">
        <v>0.00017361111111111112</v>
      </c>
      <c r="S43" s="53">
        <f t="shared" si="5"/>
        <v>0.00017361111111111112</v>
      </c>
      <c r="T43" s="53">
        <f t="shared" si="6"/>
        <v>0.0027314814814814814</v>
      </c>
      <c r="U43" s="34">
        <v>35</v>
      </c>
      <c r="V43" s="51">
        <f t="shared" si="3"/>
        <v>2.0344827586206904</v>
      </c>
      <c r="W43" s="85"/>
    </row>
    <row r="44" spans="1:23" ht="25.5">
      <c r="A44" s="6">
        <v>36</v>
      </c>
      <c r="B44" s="27" t="s">
        <v>386</v>
      </c>
      <c r="C44" s="11" t="s">
        <v>49</v>
      </c>
      <c r="D44" s="70" t="s">
        <v>120</v>
      </c>
      <c r="E44" s="10">
        <v>1999</v>
      </c>
      <c r="F44" s="10" t="s">
        <v>22</v>
      </c>
      <c r="G44" s="10" t="s">
        <v>435</v>
      </c>
      <c r="H44" s="10">
        <v>1</v>
      </c>
      <c r="I44" s="72" t="s">
        <v>434</v>
      </c>
      <c r="J44" s="50">
        <v>20</v>
      </c>
      <c r="K44" s="63">
        <v>0.0029745370370370373</v>
      </c>
      <c r="L44" s="6">
        <v>1</v>
      </c>
      <c r="M44" s="6">
        <v>0</v>
      </c>
      <c r="N44" s="6">
        <v>1</v>
      </c>
      <c r="O44" s="6"/>
      <c r="P44" s="6">
        <v>0</v>
      </c>
      <c r="Q44" s="7">
        <f t="shared" si="4"/>
        <v>2</v>
      </c>
      <c r="R44" s="53">
        <v>0.00017361111111111112</v>
      </c>
      <c r="S44" s="53">
        <f t="shared" si="5"/>
        <v>0.00034722222222222224</v>
      </c>
      <c r="T44" s="53">
        <f t="shared" si="6"/>
        <v>0.0033217592592592595</v>
      </c>
      <c r="U44" s="34">
        <v>36</v>
      </c>
      <c r="V44" s="51">
        <f t="shared" si="3"/>
        <v>2.474137931034484</v>
      </c>
      <c r="W44" s="83" t="s">
        <v>451</v>
      </c>
    </row>
    <row r="45" spans="1:23" ht="25.5">
      <c r="A45" s="6">
        <v>37</v>
      </c>
      <c r="B45" s="27" t="s">
        <v>393</v>
      </c>
      <c r="C45" s="69" t="s">
        <v>194</v>
      </c>
      <c r="D45" s="71" t="s">
        <v>120</v>
      </c>
      <c r="E45" s="45">
        <v>2001</v>
      </c>
      <c r="F45" s="45" t="s">
        <v>22</v>
      </c>
      <c r="G45" s="45" t="s">
        <v>188</v>
      </c>
      <c r="H45" s="55">
        <v>4</v>
      </c>
      <c r="I45" s="24" t="s">
        <v>197</v>
      </c>
      <c r="J45" s="50">
        <v>34</v>
      </c>
      <c r="K45" s="63">
        <v>0.003368055555555555</v>
      </c>
      <c r="L45" s="6">
        <v>1</v>
      </c>
      <c r="M45" s="6">
        <v>0</v>
      </c>
      <c r="N45" s="6">
        <v>0</v>
      </c>
      <c r="O45" s="6">
        <v>0</v>
      </c>
      <c r="P45" s="6">
        <v>0</v>
      </c>
      <c r="Q45" s="7">
        <f t="shared" si="4"/>
        <v>1</v>
      </c>
      <c r="R45" s="53">
        <v>0.00017361111111111112</v>
      </c>
      <c r="S45" s="53">
        <f t="shared" si="5"/>
        <v>0.00017361111111111112</v>
      </c>
      <c r="T45" s="53">
        <f t="shared" si="6"/>
        <v>0.003541666666666666</v>
      </c>
      <c r="U45" s="34">
        <v>37</v>
      </c>
      <c r="V45" s="51">
        <f t="shared" si="3"/>
        <v>2.6379310344827593</v>
      </c>
      <c r="W45" s="84"/>
    </row>
    <row r="46" spans="1:23" ht="25.5">
      <c r="A46" s="6">
        <v>38</v>
      </c>
      <c r="B46" s="27" t="s">
        <v>318</v>
      </c>
      <c r="C46" s="8" t="s">
        <v>316</v>
      </c>
      <c r="E46" s="10">
        <v>2001</v>
      </c>
      <c r="F46" s="13" t="s">
        <v>22</v>
      </c>
      <c r="G46" s="13" t="s">
        <v>55</v>
      </c>
      <c r="H46" s="13">
        <v>1</v>
      </c>
      <c r="I46" s="23" t="s">
        <v>75</v>
      </c>
      <c r="K46" s="32">
        <v>0.002870370370370371</v>
      </c>
      <c r="L46" s="6">
        <v>3</v>
      </c>
      <c r="M46" s="6">
        <v>3</v>
      </c>
      <c r="N46" s="6">
        <v>0</v>
      </c>
      <c r="O46" s="6">
        <v>1</v>
      </c>
      <c r="P46" s="6">
        <v>0</v>
      </c>
      <c r="Q46" s="6">
        <f t="shared" si="4"/>
        <v>7</v>
      </c>
      <c r="R46" s="32">
        <v>0.00017361111111111112</v>
      </c>
      <c r="S46" s="32">
        <f t="shared" si="5"/>
        <v>0.0012152777777777778</v>
      </c>
      <c r="T46" s="32">
        <f t="shared" si="6"/>
        <v>0.004085648148148149</v>
      </c>
      <c r="U46" s="34">
        <v>38</v>
      </c>
      <c r="V46" s="51">
        <f t="shared" si="3"/>
        <v>3.043103448275864</v>
      </c>
      <c r="W46" s="84"/>
    </row>
    <row r="47" spans="1:23" ht="38.25">
      <c r="A47" s="6">
        <v>39</v>
      </c>
      <c r="B47" s="27" t="s">
        <v>374</v>
      </c>
      <c r="C47" s="11" t="s">
        <v>44</v>
      </c>
      <c r="D47" s="70" t="s">
        <v>120</v>
      </c>
      <c r="E47" s="10">
        <v>1999</v>
      </c>
      <c r="F47" s="10" t="s">
        <v>1</v>
      </c>
      <c r="G47" s="10" t="s">
        <v>46</v>
      </c>
      <c r="H47" s="10">
        <v>1</v>
      </c>
      <c r="I47" s="72" t="s">
        <v>47</v>
      </c>
      <c r="J47" s="50">
        <v>6</v>
      </c>
      <c r="K47" s="63">
        <v>0.002337962962962963</v>
      </c>
      <c r="L47" s="6">
        <v>0</v>
      </c>
      <c r="M47" s="6">
        <v>10</v>
      </c>
      <c r="N47" s="6">
        <v>1</v>
      </c>
      <c r="O47" s="6">
        <v>0</v>
      </c>
      <c r="P47" s="6">
        <v>0</v>
      </c>
      <c r="Q47" s="7">
        <f t="shared" si="4"/>
        <v>11</v>
      </c>
      <c r="R47" s="53">
        <v>0.00017361111111111112</v>
      </c>
      <c r="S47" s="53">
        <f t="shared" si="5"/>
        <v>0.0019097222222222224</v>
      </c>
      <c r="T47" s="53">
        <f t="shared" si="6"/>
        <v>0.004247685185185186</v>
      </c>
      <c r="U47" s="34">
        <v>39</v>
      </c>
      <c r="V47" s="51">
        <f t="shared" si="3"/>
        <v>3.163793103448278</v>
      </c>
      <c r="W47" s="84"/>
    </row>
    <row r="48" spans="1:23" ht="25.5">
      <c r="A48" s="6">
        <v>40</v>
      </c>
      <c r="B48" s="27" t="s">
        <v>384</v>
      </c>
      <c r="C48" s="11" t="s">
        <v>179</v>
      </c>
      <c r="D48" s="70" t="s">
        <v>120</v>
      </c>
      <c r="E48" s="10">
        <v>2000</v>
      </c>
      <c r="F48" s="10" t="s">
        <v>22</v>
      </c>
      <c r="G48" s="10" t="s">
        <v>162</v>
      </c>
      <c r="H48" s="10">
        <v>1</v>
      </c>
      <c r="I48" s="72" t="s">
        <v>113</v>
      </c>
      <c r="J48" s="50">
        <v>18</v>
      </c>
      <c r="K48" s="63">
        <v>0.002523148148148148</v>
      </c>
      <c r="L48" s="6">
        <v>10</v>
      </c>
      <c r="M48" s="6">
        <v>0</v>
      </c>
      <c r="N48" s="6">
        <v>0</v>
      </c>
      <c r="O48" s="6"/>
      <c r="P48" s="6">
        <v>0</v>
      </c>
      <c r="Q48" s="7">
        <f t="shared" si="4"/>
        <v>10</v>
      </c>
      <c r="R48" s="53">
        <v>0.00017361111111111112</v>
      </c>
      <c r="S48" s="53">
        <f t="shared" si="5"/>
        <v>0.0017361111111111112</v>
      </c>
      <c r="T48" s="53">
        <f t="shared" si="6"/>
        <v>0.0042592592592592595</v>
      </c>
      <c r="U48" s="34">
        <v>40</v>
      </c>
      <c r="V48" s="51">
        <f t="shared" si="3"/>
        <v>3.17241379310345</v>
      </c>
      <c r="W48" s="84"/>
    </row>
    <row r="49" spans="1:23" ht="25.5">
      <c r="A49" s="6">
        <v>41</v>
      </c>
      <c r="B49" s="27" t="s">
        <v>296</v>
      </c>
      <c r="C49" s="11" t="s">
        <v>171</v>
      </c>
      <c r="E49" s="10">
        <v>1998</v>
      </c>
      <c r="F49" s="13" t="s">
        <v>22</v>
      </c>
      <c r="G49" s="13" t="s">
        <v>12</v>
      </c>
      <c r="H49" s="13">
        <v>4</v>
      </c>
      <c r="I49" s="23" t="s">
        <v>13</v>
      </c>
      <c r="K49" s="32">
        <v>0.0038078703703703707</v>
      </c>
      <c r="L49" s="6">
        <v>3</v>
      </c>
      <c r="M49" s="6">
        <v>0</v>
      </c>
      <c r="N49" s="6">
        <v>0</v>
      </c>
      <c r="O49" s="6">
        <v>0</v>
      </c>
      <c r="P49" s="6">
        <v>0</v>
      </c>
      <c r="Q49" s="6">
        <f t="shared" si="4"/>
        <v>3</v>
      </c>
      <c r="R49" s="32">
        <v>0.00017361111111111112</v>
      </c>
      <c r="S49" s="32">
        <f t="shared" si="5"/>
        <v>0.0005208333333333333</v>
      </c>
      <c r="T49" s="32">
        <f t="shared" si="6"/>
        <v>0.004328703703703704</v>
      </c>
      <c r="U49" s="34">
        <v>41</v>
      </c>
      <c r="V49" s="51">
        <f t="shared" si="3"/>
        <v>3.224137931034485</v>
      </c>
      <c r="W49" s="84"/>
    </row>
    <row r="50" spans="1:23" ht="25.5">
      <c r="A50" s="6">
        <v>42</v>
      </c>
      <c r="B50" s="27" t="s">
        <v>290</v>
      </c>
      <c r="C50" s="11" t="s">
        <v>169</v>
      </c>
      <c r="E50" s="10">
        <v>2000</v>
      </c>
      <c r="F50" s="13" t="s">
        <v>22</v>
      </c>
      <c r="G50" s="13" t="s">
        <v>12</v>
      </c>
      <c r="H50" s="13">
        <v>1</v>
      </c>
      <c r="I50" s="23" t="s">
        <v>13</v>
      </c>
      <c r="K50" s="32">
        <v>0.004386574074074074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f t="shared" si="4"/>
        <v>0</v>
      </c>
      <c r="R50" s="32">
        <v>0.00017361111111111112</v>
      </c>
      <c r="S50" s="32">
        <f t="shared" si="5"/>
        <v>0</v>
      </c>
      <c r="T50" s="32">
        <f t="shared" si="6"/>
        <v>0.004386574074074074</v>
      </c>
      <c r="U50" s="34">
        <v>42</v>
      </c>
      <c r="V50" s="51">
        <f t="shared" si="3"/>
        <v>3.2672413793103465</v>
      </c>
      <c r="W50" s="84"/>
    </row>
    <row r="51" spans="1:23" ht="25.5">
      <c r="A51" s="6">
        <v>43</v>
      </c>
      <c r="B51" s="27" t="s">
        <v>276</v>
      </c>
      <c r="C51" s="11" t="s">
        <v>176</v>
      </c>
      <c r="E51" s="10">
        <v>1999</v>
      </c>
      <c r="F51" s="13" t="s">
        <v>98</v>
      </c>
      <c r="G51" s="13" t="s">
        <v>42</v>
      </c>
      <c r="H51" s="13">
        <v>3</v>
      </c>
      <c r="I51" s="23" t="s">
        <v>43</v>
      </c>
      <c r="K51" s="32">
        <v>0.0034375</v>
      </c>
      <c r="L51" s="6">
        <v>3</v>
      </c>
      <c r="M51" s="6">
        <v>3</v>
      </c>
      <c r="N51" s="6">
        <v>0</v>
      </c>
      <c r="O51" s="6">
        <v>0</v>
      </c>
      <c r="P51" s="6">
        <v>0</v>
      </c>
      <c r="Q51" s="6">
        <f t="shared" si="4"/>
        <v>6</v>
      </c>
      <c r="R51" s="32">
        <v>0.00017361111111111112</v>
      </c>
      <c r="S51" s="32">
        <f t="shared" si="5"/>
        <v>0.0010416666666666667</v>
      </c>
      <c r="T51" s="32">
        <f t="shared" si="6"/>
        <v>0.004479166666666667</v>
      </c>
      <c r="U51" s="34">
        <v>43</v>
      </c>
      <c r="V51" s="51">
        <f t="shared" si="3"/>
        <v>3.336206896551726</v>
      </c>
      <c r="W51" s="84"/>
    </row>
    <row r="52" spans="1:23" ht="25.5">
      <c r="A52" s="6">
        <v>44</v>
      </c>
      <c r="B52" s="27" t="s">
        <v>388</v>
      </c>
      <c r="C52" s="11" t="s">
        <v>181</v>
      </c>
      <c r="D52" s="70" t="s">
        <v>120</v>
      </c>
      <c r="E52" s="10">
        <v>2001</v>
      </c>
      <c r="F52" s="6" t="s">
        <v>22</v>
      </c>
      <c r="G52" s="10" t="s">
        <v>182</v>
      </c>
      <c r="H52" s="10">
        <v>1</v>
      </c>
      <c r="I52" s="72" t="s">
        <v>128</v>
      </c>
      <c r="J52" s="50">
        <v>22</v>
      </c>
      <c r="K52" s="63">
        <v>0.002743055555555556</v>
      </c>
      <c r="L52" s="6">
        <v>0</v>
      </c>
      <c r="M52" s="6">
        <v>0</v>
      </c>
      <c r="N52" s="6">
        <v>0</v>
      </c>
      <c r="O52" s="6">
        <v>10</v>
      </c>
      <c r="P52" s="6">
        <v>0</v>
      </c>
      <c r="Q52" s="7">
        <f t="shared" si="4"/>
        <v>10</v>
      </c>
      <c r="R52" s="53">
        <v>0.00017361111111111112</v>
      </c>
      <c r="S52" s="53">
        <f t="shared" si="5"/>
        <v>0.0017361111111111112</v>
      </c>
      <c r="T52" s="53">
        <f t="shared" si="6"/>
        <v>0.004479166666666667</v>
      </c>
      <c r="U52" s="34">
        <v>43</v>
      </c>
      <c r="V52" s="51">
        <f t="shared" si="3"/>
        <v>3.336206896551726</v>
      </c>
      <c r="W52" s="84"/>
    </row>
    <row r="53" spans="1:23" ht="25.5">
      <c r="A53" s="6">
        <v>45</v>
      </c>
      <c r="B53" s="27" t="s">
        <v>293</v>
      </c>
      <c r="C53" s="11" t="s">
        <v>170</v>
      </c>
      <c r="E53" s="10">
        <v>2000</v>
      </c>
      <c r="F53" s="13" t="s">
        <v>22</v>
      </c>
      <c r="G53" s="13" t="s">
        <v>12</v>
      </c>
      <c r="H53" s="13">
        <v>2</v>
      </c>
      <c r="I53" s="23" t="s">
        <v>13</v>
      </c>
      <c r="K53" s="32">
        <v>0.004386574074074074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f t="shared" si="4"/>
        <v>1</v>
      </c>
      <c r="R53" s="32">
        <v>0.00017361111111111112</v>
      </c>
      <c r="S53" s="32">
        <f t="shared" si="5"/>
        <v>0.00017361111111111112</v>
      </c>
      <c r="T53" s="32">
        <f t="shared" si="6"/>
        <v>0.004560185185185185</v>
      </c>
      <c r="U53" s="34">
        <v>45</v>
      </c>
      <c r="V53" s="51">
        <f t="shared" si="3"/>
        <v>3.396551724137933</v>
      </c>
      <c r="W53" s="84"/>
    </row>
    <row r="54" spans="1:23" ht="25.5">
      <c r="A54" s="6">
        <v>46</v>
      </c>
      <c r="B54" s="27" t="s">
        <v>274</v>
      </c>
      <c r="C54" s="29" t="s">
        <v>175</v>
      </c>
      <c r="E54" s="15">
        <v>2000</v>
      </c>
      <c r="F54" s="16" t="s">
        <v>98</v>
      </c>
      <c r="G54" s="13" t="s">
        <v>42</v>
      </c>
      <c r="H54" s="13">
        <v>2</v>
      </c>
      <c r="I54" s="23" t="s">
        <v>43</v>
      </c>
      <c r="K54" s="32">
        <v>0.002673611111111111</v>
      </c>
      <c r="L54" s="6">
        <v>1</v>
      </c>
      <c r="M54" s="6">
        <v>0</v>
      </c>
      <c r="N54" s="6">
        <v>0</v>
      </c>
      <c r="O54" s="6">
        <v>10</v>
      </c>
      <c r="P54" s="6">
        <v>0</v>
      </c>
      <c r="Q54" s="6">
        <f t="shared" si="4"/>
        <v>11</v>
      </c>
      <c r="R54" s="32">
        <v>0.00017361111111111112</v>
      </c>
      <c r="S54" s="32">
        <f t="shared" si="5"/>
        <v>0.0019097222222222224</v>
      </c>
      <c r="T54" s="32">
        <f t="shared" si="6"/>
        <v>0.004583333333333333</v>
      </c>
      <c r="U54" s="34">
        <v>46</v>
      </c>
      <c r="V54" s="51">
        <f t="shared" si="3"/>
        <v>3.4137931034482776</v>
      </c>
      <c r="W54" s="84"/>
    </row>
    <row r="55" spans="1:23" ht="25.5">
      <c r="A55" s="6">
        <v>47</v>
      </c>
      <c r="B55" s="27" t="s">
        <v>295</v>
      </c>
      <c r="C55" s="11" t="s">
        <v>17</v>
      </c>
      <c r="E55" s="10">
        <v>1999</v>
      </c>
      <c r="F55" s="13" t="s">
        <v>22</v>
      </c>
      <c r="G55" s="13" t="s">
        <v>124</v>
      </c>
      <c r="H55" s="13">
        <v>3</v>
      </c>
      <c r="I55" s="23" t="s">
        <v>19</v>
      </c>
      <c r="K55" s="32">
        <v>0.002905092592592593</v>
      </c>
      <c r="L55" s="6">
        <v>1</v>
      </c>
      <c r="M55" s="6">
        <v>10</v>
      </c>
      <c r="N55" s="6">
        <v>0</v>
      </c>
      <c r="O55" s="6">
        <v>0</v>
      </c>
      <c r="P55" s="6">
        <v>0</v>
      </c>
      <c r="Q55" s="6">
        <f t="shared" si="4"/>
        <v>11</v>
      </c>
      <c r="R55" s="32">
        <v>0.00017361111111111112</v>
      </c>
      <c r="S55" s="32">
        <f t="shared" si="5"/>
        <v>0.0019097222222222224</v>
      </c>
      <c r="T55" s="32">
        <f t="shared" si="6"/>
        <v>0.004814814814814815</v>
      </c>
      <c r="U55" s="34">
        <v>47</v>
      </c>
      <c r="V55" s="51">
        <f t="shared" si="3"/>
        <v>3.586206896551726</v>
      </c>
      <c r="W55" s="84"/>
    </row>
    <row r="56" spans="1:23" ht="25.5">
      <c r="A56" s="6">
        <v>48</v>
      </c>
      <c r="B56" s="27" t="s">
        <v>385</v>
      </c>
      <c r="C56" s="11" t="s">
        <v>178</v>
      </c>
      <c r="D56" s="70" t="s">
        <v>120</v>
      </c>
      <c r="E56" s="10">
        <v>2000</v>
      </c>
      <c r="F56" s="10" t="s">
        <v>22</v>
      </c>
      <c r="G56" s="10" t="s">
        <v>86</v>
      </c>
      <c r="H56" s="10">
        <v>1</v>
      </c>
      <c r="I56" s="72" t="s">
        <v>85</v>
      </c>
      <c r="J56" s="50">
        <v>19</v>
      </c>
      <c r="K56" s="63">
        <v>0.004652777777777777</v>
      </c>
      <c r="L56" s="6">
        <v>1</v>
      </c>
      <c r="M56" s="6">
        <v>0</v>
      </c>
      <c r="N56" s="6">
        <v>0</v>
      </c>
      <c r="O56" s="6"/>
      <c r="P56" s="6">
        <v>0</v>
      </c>
      <c r="Q56" s="7">
        <f t="shared" si="4"/>
        <v>1</v>
      </c>
      <c r="R56" s="53">
        <v>0.00017361111111111112</v>
      </c>
      <c r="S56" s="53">
        <f t="shared" si="5"/>
        <v>0.00017361111111111112</v>
      </c>
      <c r="T56" s="53">
        <f t="shared" si="6"/>
        <v>0.004826388888888889</v>
      </c>
      <c r="U56" s="34">
        <v>48</v>
      </c>
      <c r="V56" s="51">
        <f t="shared" si="3"/>
        <v>3.594827586206898</v>
      </c>
      <c r="W56" s="84"/>
    </row>
    <row r="57" spans="1:23" ht="25.5">
      <c r="A57" s="6">
        <v>49</v>
      </c>
      <c r="B57" s="27" t="s">
        <v>392</v>
      </c>
      <c r="C57" s="8" t="s">
        <v>193</v>
      </c>
      <c r="D57" s="70" t="s">
        <v>120</v>
      </c>
      <c r="E57" s="6">
        <v>1999</v>
      </c>
      <c r="F57" s="6" t="s">
        <v>22</v>
      </c>
      <c r="G57" s="6" t="s">
        <v>188</v>
      </c>
      <c r="H57" s="6">
        <v>2</v>
      </c>
      <c r="I57" s="24" t="s">
        <v>197</v>
      </c>
      <c r="J57" s="50">
        <v>29</v>
      </c>
      <c r="K57" s="63">
        <v>0.005486111111111112</v>
      </c>
      <c r="L57" s="6">
        <v>1</v>
      </c>
      <c r="M57" s="6">
        <v>0</v>
      </c>
      <c r="N57" s="6">
        <v>0</v>
      </c>
      <c r="O57" s="6" t="s">
        <v>433</v>
      </c>
      <c r="P57" s="6">
        <v>0</v>
      </c>
      <c r="Q57" s="7">
        <f t="shared" si="4"/>
        <v>1</v>
      </c>
      <c r="R57" s="53">
        <v>0.00017361111111111112</v>
      </c>
      <c r="S57" s="53">
        <f t="shared" si="5"/>
        <v>0.00017361111111111112</v>
      </c>
      <c r="T57" s="53">
        <f t="shared" si="6"/>
        <v>0.005659722222222223</v>
      </c>
      <c r="U57" s="34">
        <v>49</v>
      </c>
      <c r="V57" s="51">
        <f t="shared" si="3"/>
        <v>4.215517241379312</v>
      </c>
      <c r="W57" s="84"/>
    </row>
    <row r="58" spans="1:23" ht="25.5">
      <c r="A58" s="6">
        <v>50</v>
      </c>
      <c r="B58" s="27" t="s">
        <v>298</v>
      </c>
      <c r="C58" s="11" t="s">
        <v>14</v>
      </c>
      <c r="E58" s="10">
        <v>2001</v>
      </c>
      <c r="F58" s="13" t="s">
        <v>22</v>
      </c>
      <c r="G58" s="13" t="s">
        <v>12</v>
      </c>
      <c r="H58" s="13">
        <v>6</v>
      </c>
      <c r="I58" s="23" t="s">
        <v>13</v>
      </c>
      <c r="K58" s="32">
        <v>0.004976851851851852</v>
      </c>
      <c r="L58" s="6">
        <v>3</v>
      </c>
      <c r="M58" s="6">
        <v>0</v>
      </c>
      <c r="N58" s="6">
        <v>1</v>
      </c>
      <c r="O58" s="6">
        <v>0</v>
      </c>
      <c r="P58" s="6">
        <v>0</v>
      </c>
      <c r="Q58" s="6">
        <f t="shared" si="4"/>
        <v>4</v>
      </c>
      <c r="R58" s="32">
        <v>0.00017361111111111112</v>
      </c>
      <c r="S58" s="32">
        <f t="shared" si="5"/>
        <v>0.0006944444444444445</v>
      </c>
      <c r="T58" s="32">
        <f t="shared" si="6"/>
        <v>0.005671296296296297</v>
      </c>
      <c r="U58" s="34">
        <v>50</v>
      </c>
      <c r="V58" s="51">
        <f t="shared" si="3"/>
        <v>4.224137931034484</v>
      </c>
      <c r="W58" s="84"/>
    </row>
    <row r="59" spans="1:23" ht="25.5">
      <c r="A59" s="6">
        <v>51</v>
      </c>
      <c r="B59" s="27" t="s">
        <v>383</v>
      </c>
      <c r="C59" s="41" t="s">
        <v>432</v>
      </c>
      <c r="D59" s="70" t="s">
        <v>120</v>
      </c>
      <c r="E59" s="10">
        <v>1999</v>
      </c>
      <c r="F59" s="10" t="s">
        <v>22</v>
      </c>
      <c r="G59" s="10" t="s">
        <v>86</v>
      </c>
      <c r="H59" s="10">
        <v>1</v>
      </c>
      <c r="I59" s="72" t="s">
        <v>89</v>
      </c>
      <c r="J59" s="50">
        <v>17</v>
      </c>
      <c r="K59" s="63">
        <v>0.004027777777777778</v>
      </c>
      <c r="L59" s="6">
        <v>1</v>
      </c>
      <c r="M59" s="6">
        <v>0</v>
      </c>
      <c r="N59" s="6">
        <v>10</v>
      </c>
      <c r="O59" s="6"/>
      <c r="P59" s="6">
        <v>0</v>
      </c>
      <c r="Q59" s="7">
        <f t="shared" si="4"/>
        <v>11</v>
      </c>
      <c r="R59" s="53">
        <v>0.00017361111111111112</v>
      </c>
      <c r="S59" s="53">
        <f t="shared" si="5"/>
        <v>0.0019097222222222224</v>
      </c>
      <c r="T59" s="53">
        <f t="shared" si="6"/>
        <v>0.0059375</v>
      </c>
      <c r="U59" s="34">
        <v>51</v>
      </c>
      <c r="V59" s="51">
        <f t="shared" si="3"/>
        <v>4.422413793103449</v>
      </c>
      <c r="W59" s="84"/>
    </row>
    <row r="60" spans="1:23" ht="25.5">
      <c r="A60" s="6">
        <v>52</v>
      </c>
      <c r="B60" s="27" t="s">
        <v>297</v>
      </c>
      <c r="C60" s="11" t="s">
        <v>172</v>
      </c>
      <c r="E60" s="10">
        <v>2001</v>
      </c>
      <c r="F60" s="13" t="s">
        <v>22</v>
      </c>
      <c r="G60" s="13" t="s">
        <v>12</v>
      </c>
      <c r="H60" s="13">
        <v>5</v>
      </c>
      <c r="I60" s="23" t="s">
        <v>13</v>
      </c>
      <c r="K60" s="32">
        <v>0.004050925925925926</v>
      </c>
      <c r="L60" s="6">
        <v>3</v>
      </c>
      <c r="M60" s="6">
        <v>10</v>
      </c>
      <c r="N60" s="6">
        <v>0</v>
      </c>
      <c r="O60" s="6">
        <v>0</v>
      </c>
      <c r="P60" s="6">
        <v>0</v>
      </c>
      <c r="Q60" s="6">
        <f t="shared" si="4"/>
        <v>13</v>
      </c>
      <c r="R60" s="32">
        <v>0.00017361111111111112</v>
      </c>
      <c r="S60" s="32">
        <f t="shared" si="5"/>
        <v>0.0022569444444444447</v>
      </c>
      <c r="T60" s="32">
        <f t="shared" si="6"/>
        <v>0.00630787037037037</v>
      </c>
      <c r="U60" s="34">
        <v>52</v>
      </c>
      <c r="V60" s="51">
        <f t="shared" si="3"/>
        <v>4.698275862068966</v>
      </c>
      <c r="W60" s="84"/>
    </row>
    <row r="61" spans="1:23" ht="25.5">
      <c r="A61" s="6">
        <v>53</v>
      </c>
      <c r="B61" s="27" t="s">
        <v>389</v>
      </c>
      <c r="C61" s="11" t="s">
        <v>428</v>
      </c>
      <c r="D61" s="70" t="s">
        <v>120</v>
      </c>
      <c r="E61" s="10">
        <v>2002</v>
      </c>
      <c r="F61" s="10" t="s">
        <v>22</v>
      </c>
      <c r="G61" s="10" t="s">
        <v>86</v>
      </c>
      <c r="H61" s="10">
        <v>2</v>
      </c>
      <c r="I61" s="10" t="s">
        <v>85</v>
      </c>
      <c r="J61" s="50">
        <v>24</v>
      </c>
      <c r="K61" s="63">
        <v>0.0042824074074074075</v>
      </c>
      <c r="L61" s="6">
        <v>1</v>
      </c>
      <c r="M61" s="6">
        <v>30</v>
      </c>
      <c r="N61" s="6">
        <v>0</v>
      </c>
      <c r="O61" s="6">
        <v>0</v>
      </c>
      <c r="P61" s="6">
        <v>0</v>
      </c>
      <c r="Q61" s="7">
        <f t="shared" si="4"/>
        <v>31</v>
      </c>
      <c r="R61" s="53">
        <v>0.00017361111111111112</v>
      </c>
      <c r="S61" s="53">
        <f t="shared" si="5"/>
        <v>0.005381944444444444</v>
      </c>
      <c r="T61" s="53">
        <f t="shared" si="6"/>
        <v>0.009664351851851851</v>
      </c>
      <c r="U61" s="34">
        <v>53</v>
      </c>
      <c r="V61" s="51">
        <f t="shared" si="3"/>
        <v>7.198275862068967</v>
      </c>
      <c r="W61" s="85"/>
    </row>
    <row r="62" spans="2:23" ht="18.75">
      <c r="B62" s="40"/>
      <c r="C62" s="38" t="s">
        <v>448</v>
      </c>
      <c r="F62" s="87" t="s">
        <v>454</v>
      </c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</row>
    <row r="63" spans="1:23" ht="15.75" customHeight="1">
      <c r="A63" s="86" t="s">
        <v>452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1:23" ht="15.75" customHeight="1">
      <c r="A64" s="86" t="s">
        <v>453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2:22" ht="15.75" customHeight="1">
      <c r="B65" s="37"/>
      <c r="C65" s="38" t="s">
        <v>405</v>
      </c>
      <c r="K65" s="35"/>
      <c r="O65" s="86" t="s">
        <v>411</v>
      </c>
      <c r="P65" s="86"/>
      <c r="Q65" s="86"/>
      <c r="R65" s="86"/>
      <c r="S65" s="86"/>
      <c r="T65" s="86"/>
      <c r="U65" s="50"/>
      <c r="V65" s="56"/>
    </row>
    <row r="66" spans="2:22" ht="15.75" customHeight="1">
      <c r="B66" s="37"/>
      <c r="C66" s="86" t="s">
        <v>406</v>
      </c>
      <c r="D66" s="86"/>
      <c r="E66" s="86"/>
      <c r="K66" s="35"/>
      <c r="O66" s="86" t="s">
        <v>412</v>
      </c>
      <c r="P66" s="86"/>
      <c r="Q66" s="86"/>
      <c r="R66" s="86"/>
      <c r="S66" s="86"/>
      <c r="T66" s="86"/>
      <c r="U66" s="50"/>
      <c r="V66" s="56"/>
    </row>
  </sheetData>
  <mergeCells count="34">
    <mergeCell ref="J7:J8"/>
    <mergeCell ref="K7:K8"/>
    <mergeCell ref="L7:P7"/>
    <mergeCell ref="Q7:Q8"/>
    <mergeCell ref="W7:W8"/>
    <mergeCell ref="R7:R8"/>
    <mergeCell ref="S7:S8"/>
    <mergeCell ref="T7:T8"/>
    <mergeCell ref="U7:U8"/>
    <mergeCell ref="V7:V8"/>
    <mergeCell ref="A5:T5"/>
    <mergeCell ref="A6:F6"/>
    <mergeCell ref="S6:W6"/>
    <mergeCell ref="A7:A8"/>
    <mergeCell ref="B7:B8"/>
    <mergeCell ref="C7:C8"/>
    <mergeCell ref="E7:E8"/>
    <mergeCell ref="F7:F8"/>
    <mergeCell ref="G7:G8"/>
    <mergeCell ref="I7:I8"/>
    <mergeCell ref="A1:T1"/>
    <mergeCell ref="A2:T2"/>
    <mergeCell ref="A3:T3"/>
    <mergeCell ref="A4:T4"/>
    <mergeCell ref="O65:T65"/>
    <mergeCell ref="C66:E66"/>
    <mergeCell ref="O66:T66"/>
    <mergeCell ref="A64:W64"/>
    <mergeCell ref="W44:W61"/>
    <mergeCell ref="A63:W63"/>
    <mergeCell ref="W26:W43"/>
    <mergeCell ref="W21:W22"/>
    <mergeCell ref="W23:W25"/>
    <mergeCell ref="F62:W62"/>
  </mergeCells>
  <printOptions/>
  <pageMargins left="0.2" right="0.22" top="0.17" bottom="0.16" header="0.19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workbookViewId="0" topLeftCell="A7">
      <selection activeCell="C25" sqref="C25"/>
    </sheetView>
  </sheetViews>
  <sheetFormatPr defaultColWidth="9.140625" defaultRowHeight="23.25" customHeight="1"/>
  <cols>
    <col min="1" max="1" width="3.28125" style="9" customWidth="1"/>
    <col min="2" max="2" width="4.7109375" style="9" customWidth="1"/>
    <col min="3" max="3" width="14.7109375" style="38" customWidth="1"/>
    <col min="4" max="4" width="5.00390625" style="9" hidden="1" customWidth="1"/>
    <col min="5" max="5" width="4.8515625" style="9" customWidth="1"/>
    <col min="6" max="6" width="3.7109375" style="9" customWidth="1"/>
    <col min="7" max="7" width="25.00390625" style="9" customWidth="1"/>
    <col min="8" max="8" width="16.28125" style="9" customWidth="1"/>
    <col min="9" max="9" width="4.140625" style="9" hidden="1" customWidth="1"/>
    <col min="10" max="10" width="7.00390625" style="9" customWidth="1"/>
    <col min="11" max="16" width="4.421875" style="9" customWidth="1"/>
    <col min="17" max="17" width="7.7109375" style="9" customWidth="1"/>
    <col min="18" max="18" width="7.8515625" style="9" customWidth="1"/>
    <col min="19" max="19" width="7.00390625" style="9" customWidth="1"/>
    <col min="20" max="20" width="4.421875" style="9" customWidth="1"/>
    <col min="21" max="16384" width="9.140625" style="9" customWidth="1"/>
  </cols>
  <sheetData>
    <row r="1" spans="1:19" ht="12.75" customHeight="1">
      <c r="A1" s="101" t="s">
        <v>321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2.75" customHeight="1">
      <c r="A2" s="101" t="s">
        <v>322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ht="12.75" customHeight="1">
      <c r="A3" s="101" t="s">
        <v>323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30" customHeight="1">
      <c r="A4" s="102" t="s">
        <v>367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20" ht="17.25" customHeight="1">
      <c r="A5" s="103" t="s">
        <v>444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5.75" customHeight="1">
      <c r="A6" s="105" t="s">
        <v>366</v>
      </c>
      <c r="B6" s="105"/>
      <c r="C6" s="105"/>
      <c r="D6" s="105"/>
      <c r="E6" s="105"/>
      <c r="F6" s="105"/>
      <c r="G6" s="21"/>
      <c r="H6" s="21"/>
      <c r="I6" s="21"/>
      <c r="Q6" s="104" t="s">
        <v>447</v>
      </c>
      <c r="R6" s="104"/>
      <c r="S6" s="104"/>
      <c r="T6" s="104"/>
    </row>
    <row r="7" spans="1:20" ht="16.5" customHeight="1">
      <c r="A7" s="90" t="s">
        <v>117</v>
      </c>
      <c r="B7" s="88" t="s">
        <v>214</v>
      </c>
      <c r="C7" s="90" t="s">
        <v>0</v>
      </c>
      <c r="D7" s="26"/>
      <c r="E7" s="90" t="s">
        <v>226</v>
      </c>
      <c r="F7" s="88" t="s">
        <v>114</v>
      </c>
      <c r="G7" s="90" t="s">
        <v>115</v>
      </c>
      <c r="H7" s="107" t="s">
        <v>116</v>
      </c>
      <c r="I7" s="94" t="s">
        <v>210</v>
      </c>
      <c r="J7" s="96" t="s">
        <v>215</v>
      </c>
      <c r="K7" s="98" t="s">
        <v>216</v>
      </c>
      <c r="L7" s="99"/>
      <c r="M7" s="99"/>
      <c r="N7" s="99"/>
      <c r="O7" s="100"/>
      <c r="P7" s="94" t="s">
        <v>222</v>
      </c>
      <c r="Q7" s="96" t="s">
        <v>223</v>
      </c>
      <c r="R7" s="96" t="s">
        <v>224</v>
      </c>
      <c r="S7" s="96" t="s">
        <v>225</v>
      </c>
      <c r="T7" s="94" t="s">
        <v>325</v>
      </c>
    </row>
    <row r="8" spans="1:20" ht="77.25" customHeight="1">
      <c r="A8" s="91"/>
      <c r="B8" s="89"/>
      <c r="C8" s="91"/>
      <c r="D8" s="4" t="s">
        <v>118</v>
      </c>
      <c r="E8" s="91"/>
      <c r="F8" s="89"/>
      <c r="G8" s="91"/>
      <c r="H8" s="108"/>
      <c r="I8" s="95"/>
      <c r="J8" s="97"/>
      <c r="K8" s="25" t="s">
        <v>217</v>
      </c>
      <c r="L8" s="25" t="s">
        <v>218</v>
      </c>
      <c r="M8" s="25" t="s">
        <v>219</v>
      </c>
      <c r="N8" s="25" t="s">
        <v>220</v>
      </c>
      <c r="O8" s="25" t="s">
        <v>221</v>
      </c>
      <c r="P8" s="95"/>
      <c r="Q8" s="97"/>
      <c r="R8" s="97"/>
      <c r="S8" s="97"/>
      <c r="T8" s="95"/>
    </row>
    <row r="9" spans="1:20" ht="23.25" customHeight="1">
      <c r="A9" s="5">
        <v>1</v>
      </c>
      <c r="B9" s="27" t="s">
        <v>397</v>
      </c>
      <c r="C9" s="12" t="s">
        <v>4</v>
      </c>
      <c r="D9" s="13" t="s">
        <v>119</v>
      </c>
      <c r="E9" s="10">
        <v>1996</v>
      </c>
      <c r="F9" s="13" t="s">
        <v>20</v>
      </c>
      <c r="G9" s="13" t="s">
        <v>5</v>
      </c>
      <c r="H9" s="13" t="s">
        <v>11</v>
      </c>
      <c r="I9" s="20">
        <v>5</v>
      </c>
      <c r="J9" s="63">
        <v>0.0012847222222222223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7">
        <f aca="true" t="shared" si="0" ref="P9:P19">SUM(K9:O9)</f>
        <v>0</v>
      </c>
      <c r="Q9" s="53">
        <v>0.00017361111111111112</v>
      </c>
      <c r="R9" s="53">
        <f aca="true" t="shared" si="1" ref="R9:R19">Q9*P9</f>
        <v>0</v>
      </c>
      <c r="S9" s="53">
        <f aca="true" t="shared" si="2" ref="S9:S19">R9+J9</f>
        <v>0.0012847222222222223</v>
      </c>
      <c r="T9" s="34">
        <v>1</v>
      </c>
    </row>
    <row r="10" spans="1:20" ht="23.25" customHeight="1">
      <c r="A10" s="5">
        <v>2</v>
      </c>
      <c r="B10" s="27" t="s">
        <v>421</v>
      </c>
      <c r="C10" s="8" t="s">
        <v>426</v>
      </c>
      <c r="D10" s="6"/>
      <c r="E10" s="10">
        <v>1996</v>
      </c>
      <c r="F10" s="13" t="s">
        <v>20</v>
      </c>
      <c r="G10" s="7" t="s">
        <v>423</v>
      </c>
      <c r="H10" s="7" t="s">
        <v>424</v>
      </c>
      <c r="I10" s="6"/>
      <c r="J10" s="63">
        <v>0.0012962962962962963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7">
        <f t="shared" si="0"/>
        <v>0</v>
      </c>
      <c r="Q10" s="53">
        <v>0.00017361111111111112</v>
      </c>
      <c r="R10" s="53">
        <f t="shared" si="1"/>
        <v>0</v>
      </c>
      <c r="S10" s="53">
        <f t="shared" si="2"/>
        <v>0.0012962962962962963</v>
      </c>
      <c r="T10" s="34">
        <v>2</v>
      </c>
    </row>
    <row r="11" spans="1:20" ht="23.25" customHeight="1">
      <c r="A11" s="5">
        <v>3</v>
      </c>
      <c r="B11" s="27" t="s">
        <v>300</v>
      </c>
      <c r="C11" s="12" t="s">
        <v>25</v>
      </c>
      <c r="D11" s="6"/>
      <c r="E11" s="10">
        <v>1996</v>
      </c>
      <c r="F11" s="13" t="s">
        <v>20</v>
      </c>
      <c r="G11" s="13" t="s">
        <v>137</v>
      </c>
      <c r="H11" s="13" t="s">
        <v>28</v>
      </c>
      <c r="I11" s="13" t="s">
        <v>28</v>
      </c>
      <c r="J11" s="32">
        <v>0.0012962962962962963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f t="shared" si="0"/>
        <v>0</v>
      </c>
      <c r="Q11" s="32">
        <v>0.00017361111111111112</v>
      </c>
      <c r="R11" s="32">
        <f t="shared" si="1"/>
        <v>0</v>
      </c>
      <c r="S11" s="32">
        <f t="shared" si="2"/>
        <v>0.0012962962962962963</v>
      </c>
      <c r="T11" s="34">
        <v>2</v>
      </c>
    </row>
    <row r="12" spans="1:20" ht="23.25" customHeight="1">
      <c r="A12" s="5">
        <v>4</v>
      </c>
      <c r="B12" s="27" t="s">
        <v>395</v>
      </c>
      <c r="C12" s="12" t="s">
        <v>3</v>
      </c>
      <c r="D12" s="13" t="s">
        <v>119</v>
      </c>
      <c r="E12" s="10">
        <v>1996</v>
      </c>
      <c r="F12" s="13" t="s">
        <v>20</v>
      </c>
      <c r="G12" s="13" t="s">
        <v>5</v>
      </c>
      <c r="H12" s="13" t="s">
        <v>11</v>
      </c>
      <c r="I12" s="20">
        <v>3</v>
      </c>
      <c r="J12" s="63">
        <v>0.001365740740740741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7">
        <f t="shared" si="0"/>
        <v>0</v>
      </c>
      <c r="Q12" s="53">
        <v>0.00017361111111111112</v>
      </c>
      <c r="R12" s="53">
        <f t="shared" si="1"/>
        <v>0</v>
      </c>
      <c r="S12" s="53">
        <f t="shared" si="2"/>
        <v>0.001365740740740741</v>
      </c>
      <c r="T12" s="34">
        <v>4</v>
      </c>
    </row>
    <row r="13" spans="1:20" ht="23.25" customHeight="1">
      <c r="A13" s="5">
        <v>5</v>
      </c>
      <c r="B13" s="27" t="s">
        <v>301</v>
      </c>
      <c r="C13" s="12" t="s">
        <v>26</v>
      </c>
      <c r="D13" s="6"/>
      <c r="E13" s="10">
        <v>1997</v>
      </c>
      <c r="F13" s="13" t="s">
        <v>20</v>
      </c>
      <c r="G13" s="13" t="s">
        <v>137</v>
      </c>
      <c r="H13" s="13" t="s">
        <v>28</v>
      </c>
      <c r="I13" s="13" t="s">
        <v>28</v>
      </c>
      <c r="J13" s="32">
        <v>0.001423611111111111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f t="shared" si="0"/>
        <v>0</v>
      </c>
      <c r="Q13" s="32">
        <v>0.00017361111111111112</v>
      </c>
      <c r="R13" s="32">
        <f t="shared" si="1"/>
        <v>0</v>
      </c>
      <c r="S13" s="32">
        <f t="shared" si="2"/>
        <v>0.001423611111111111</v>
      </c>
      <c r="T13" s="34">
        <v>5</v>
      </c>
    </row>
    <row r="14" spans="1:20" ht="23.25" customHeight="1">
      <c r="A14" s="5">
        <v>6</v>
      </c>
      <c r="B14" s="27" t="s">
        <v>398</v>
      </c>
      <c r="C14" s="12" t="s">
        <v>48</v>
      </c>
      <c r="D14" s="13" t="s">
        <v>119</v>
      </c>
      <c r="E14" s="10">
        <v>1997</v>
      </c>
      <c r="F14" s="13" t="s">
        <v>21</v>
      </c>
      <c r="G14" s="13" t="s">
        <v>46</v>
      </c>
      <c r="H14" s="13" t="s">
        <v>47</v>
      </c>
      <c r="I14" s="20">
        <v>6</v>
      </c>
      <c r="J14" s="63">
        <v>0.0014814814814814814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7">
        <f t="shared" si="0"/>
        <v>0</v>
      </c>
      <c r="Q14" s="53">
        <v>0.00017361111111111112</v>
      </c>
      <c r="R14" s="53">
        <f t="shared" si="1"/>
        <v>0</v>
      </c>
      <c r="S14" s="53">
        <f t="shared" si="2"/>
        <v>0.0014814814814814814</v>
      </c>
      <c r="T14" s="34">
        <v>6</v>
      </c>
    </row>
    <row r="15" spans="1:20" ht="23.25" customHeight="1">
      <c r="A15" s="5">
        <v>7</v>
      </c>
      <c r="B15" s="27" t="s">
        <v>420</v>
      </c>
      <c r="C15" s="12" t="s">
        <v>425</v>
      </c>
      <c r="D15" s="59"/>
      <c r="E15" s="10">
        <v>1996</v>
      </c>
      <c r="F15" s="13" t="s">
        <v>20</v>
      </c>
      <c r="G15" s="7" t="s">
        <v>423</v>
      </c>
      <c r="H15" s="7" t="s">
        <v>424</v>
      </c>
      <c r="I15" s="60"/>
      <c r="J15" s="63">
        <v>0.0015393518518518519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7">
        <f t="shared" si="0"/>
        <v>0</v>
      </c>
      <c r="Q15" s="53">
        <v>0.00017361111111111112</v>
      </c>
      <c r="R15" s="53">
        <f t="shared" si="1"/>
        <v>0</v>
      </c>
      <c r="S15" s="53">
        <f t="shared" si="2"/>
        <v>0.0015393518518518519</v>
      </c>
      <c r="T15" s="34">
        <v>7</v>
      </c>
    </row>
    <row r="16" spans="1:20" ht="23.25" customHeight="1">
      <c r="A16" s="5">
        <v>8</v>
      </c>
      <c r="B16" s="27" t="s">
        <v>364</v>
      </c>
      <c r="C16" s="12" t="s">
        <v>94</v>
      </c>
      <c r="D16" s="42" t="s">
        <v>119</v>
      </c>
      <c r="E16" s="10">
        <v>1997</v>
      </c>
      <c r="F16" s="10" t="s">
        <v>22</v>
      </c>
      <c r="G16" s="13" t="s">
        <v>95</v>
      </c>
      <c r="H16" s="13" t="s">
        <v>91</v>
      </c>
      <c r="I16" s="50">
        <v>7</v>
      </c>
      <c r="J16" s="63">
        <v>0.001550925925925926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7">
        <f t="shared" si="0"/>
        <v>0</v>
      </c>
      <c r="Q16" s="53">
        <v>0.00017361111111111112</v>
      </c>
      <c r="R16" s="53">
        <f t="shared" si="1"/>
        <v>0</v>
      </c>
      <c r="S16" s="53">
        <f t="shared" si="2"/>
        <v>0.001550925925925926</v>
      </c>
      <c r="T16" s="34">
        <v>8</v>
      </c>
    </row>
    <row r="17" spans="1:20" ht="23.25" customHeight="1">
      <c r="A17" s="5">
        <v>9</v>
      </c>
      <c r="B17" s="27" t="s">
        <v>396</v>
      </c>
      <c r="C17" s="12" t="s">
        <v>121</v>
      </c>
      <c r="D17" s="42" t="s">
        <v>119</v>
      </c>
      <c r="E17" s="10">
        <v>1997</v>
      </c>
      <c r="F17" s="13" t="s">
        <v>20</v>
      </c>
      <c r="G17" s="13" t="s">
        <v>184</v>
      </c>
      <c r="H17" s="13" t="s">
        <v>23</v>
      </c>
      <c r="I17" s="20">
        <v>4</v>
      </c>
      <c r="J17" s="63">
        <v>0.001689814814814815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7">
        <f t="shared" si="0"/>
        <v>1</v>
      </c>
      <c r="Q17" s="53">
        <v>0.00017361111111111112</v>
      </c>
      <c r="R17" s="53">
        <f t="shared" si="1"/>
        <v>0.00017361111111111112</v>
      </c>
      <c r="S17" s="53">
        <f t="shared" si="2"/>
        <v>0.0018634259259259261</v>
      </c>
      <c r="T17" s="34">
        <v>9</v>
      </c>
    </row>
    <row r="18" spans="1:20" ht="23.25" customHeight="1">
      <c r="A18" s="5">
        <v>10</v>
      </c>
      <c r="B18" s="27" t="s">
        <v>302</v>
      </c>
      <c r="C18" s="12" t="s">
        <v>24</v>
      </c>
      <c r="E18" s="10">
        <v>1997</v>
      </c>
      <c r="F18" s="13" t="s">
        <v>1</v>
      </c>
      <c r="G18" s="13" t="s">
        <v>137</v>
      </c>
      <c r="H18" s="13" t="s">
        <v>28</v>
      </c>
      <c r="I18" s="13" t="s">
        <v>28</v>
      </c>
      <c r="J18" s="32">
        <v>0.001967592592592593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f t="shared" si="0"/>
        <v>1</v>
      </c>
      <c r="Q18" s="32">
        <v>0.00017361111111111112</v>
      </c>
      <c r="R18" s="32">
        <f t="shared" si="1"/>
        <v>0.00017361111111111112</v>
      </c>
      <c r="S18" s="32">
        <f t="shared" si="2"/>
        <v>0.0021412037037037038</v>
      </c>
      <c r="T18" s="34">
        <v>10</v>
      </c>
    </row>
    <row r="19" spans="1:20" ht="26.25" customHeight="1">
      <c r="A19" s="5">
        <v>11</v>
      </c>
      <c r="B19" s="27" t="s">
        <v>394</v>
      </c>
      <c r="C19" s="12" t="s">
        <v>2</v>
      </c>
      <c r="D19" s="42" t="s">
        <v>119</v>
      </c>
      <c r="E19" s="10">
        <v>1996</v>
      </c>
      <c r="F19" s="13" t="s">
        <v>20</v>
      </c>
      <c r="G19" s="13" t="s">
        <v>5</v>
      </c>
      <c r="H19" s="13" t="s">
        <v>11</v>
      </c>
      <c r="I19" s="20">
        <v>1</v>
      </c>
      <c r="J19" s="63">
        <v>0.0022337962962962967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7">
        <f t="shared" si="0"/>
        <v>1</v>
      </c>
      <c r="Q19" s="53">
        <v>0.00017361111111111112</v>
      </c>
      <c r="R19" s="53">
        <f t="shared" si="1"/>
        <v>0.00017361111111111112</v>
      </c>
      <c r="S19" s="53">
        <f t="shared" si="2"/>
        <v>0.0024074074074074076</v>
      </c>
      <c r="T19" s="34">
        <v>11</v>
      </c>
    </row>
    <row r="20" spans="2:20" ht="14.25" customHeight="1">
      <c r="B20" s="106" t="s">
        <v>437</v>
      </c>
      <c r="C20" s="106"/>
      <c r="D20" s="106"/>
      <c r="E20" s="106"/>
      <c r="F20" s="106"/>
      <c r="G20" s="106"/>
      <c r="K20" s="35"/>
      <c r="O20" s="68"/>
      <c r="P20" s="68"/>
      <c r="Q20" s="68"/>
      <c r="R20" s="68"/>
      <c r="S20" s="68"/>
      <c r="T20" s="68"/>
    </row>
    <row r="21" spans="2:20" ht="26.25" customHeight="1">
      <c r="B21" s="37"/>
      <c r="C21" s="38" t="s">
        <v>405</v>
      </c>
      <c r="K21" s="35"/>
      <c r="O21" s="86" t="s">
        <v>411</v>
      </c>
      <c r="P21" s="86"/>
      <c r="Q21" s="86"/>
      <c r="R21" s="86"/>
      <c r="S21" s="86"/>
      <c r="T21" s="86"/>
    </row>
    <row r="22" spans="2:20" ht="26.25" customHeight="1">
      <c r="B22" s="37"/>
      <c r="C22" s="86" t="s">
        <v>406</v>
      </c>
      <c r="D22" s="86"/>
      <c r="E22" s="86"/>
      <c r="K22" s="35"/>
      <c r="O22" s="86" t="s">
        <v>412</v>
      </c>
      <c r="P22" s="86"/>
      <c r="Q22" s="86"/>
      <c r="R22" s="86"/>
      <c r="S22" s="86"/>
      <c r="T22" s="86"/>
    </row>
  </sheetData>
  <mergeCells count="26">
    <mergeCell ref="A5:T5"/>
    <mergeCell ref="O21:T21"/>
    <mergeCell ref="C22:E22"/>
    <mergeCell ref="O22:T22"/>
    <mergeCell ref="B20:G20"/>
    <mergeCell ref="T7:T8"/>
    <mergeCell ref="J7:J8"/>
    <mergeCell ref="K7:O7"/>
    <mergeCell ref="P7:P8"/>
    <mergeCell ref="H7:H8"/>
    <mergeCell ref="A6:F6"/>
    <mergeCell ref="A7:A8"/>
    <mergeCell ref="B7:B8"/>
    <mergeCell ref="C7:C8"/>
    <mergeCell ref="E7:E8"/>
    <mergeCell ref="F7:F8"/>
    <mergeCell ref="G7:G8"/>
    <mergeCell ref="I7:I8"/>
    <mergeCell ref="A1:S1"/>
    <mergeCell ref="A2:S2"/>
    <mergeCell ref="A3:S3"/>
    <mergeCell ref="A4:S4"/>
    <mergeCell ref="Q6:T6"/>
    <mergeCell ref="Q7:Q8"/>
    <mergeCell ref="R7:R8"/>
    <mergeCell ref="S7:S8"/>
  </mergeCells>
  <printOptions/>
  <pageMargins left="0.19" right="0.18" top="0.5" bottom="0.38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W24"/>
  <sheetViews>
    <sheetView workbookViewId="0" topLeftCell="A1">
      <selection activeCell="A24" sqref="A24:IV24"/>
    </sheetView>
  </sheetViews>
  <sheetFormatPr defaultColWidth="9.140625" defaultRowHeight="27" customHeight="1"/>
  <cols>
    <col min="1" max="1" width="3.421875" style="31" customWidth="1"/>
    <col min="2" max="2" width="4.57421875" style="31" customWidth="1"/>
    <col min="3" max="3" width="15.8515625" style="54" customWidth="1"/>
    <col min="4" max="4" width="5.8515625" style="31" hidden="1" customWidth="1"/>
    <col min="5" max="5" width="4.140625" style="31" customWidth="1"/>
    <col min="6" max="6" width="3.57421875" style="31" customWidth="1"/>
    <col min="7" max="7" width="26.140625" style="31" customWidth="1"/>
    <col min="8" max="8" width="15.28125" style="31" customWidth="1"/>
    <col min="9" max="9" width="3.57421875" style="31" hidden="1" customWidth="1"/>
    <col min="10" max="10" width="8.421875" style="31" customWidth="1"/>
    <col min="11" max="16" width="4.00390625" style="31" customWidth="1"/>
    <col min="17" max="17" width="6.57421875" style="31" customWidth="1"/>
    <col min="18" max="18" width="6.7109375" style="31" customWidth="1"/>
    <col min="19" max="19" width="6.28125" style="31" customWidth="1"/>
    <col min="20" max="20" width="5.00390625" style="31" customWidth="1"/>
    <col min="21" max="21" width="6.7109375" style="31" customWidth="1"/>
    <col min="22" max="22" width="5.7109375" style="31" customWidth="1"/>
    <col min="23" max="16384" width="9.140625" style="31" customWidth="1"/>
  </cols>
  <sheetData>
    <row r="1" spans="1:19" s="9" customFormat="1" ht="12.75" customHeight="1">
      <c r="A1" s="101" t="s">
        <v>321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s="9" customFormat="1" ht="12.75" customHeight="1">
      <c r="A2" s="101" t="s">
        <v>322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9" customFormat="1" ht="12.75" customHeight="1">
      <c r="A3" s="101" t="s">
        <v>323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9" customFormat="1" ht="30" customHeight="1">
      <c r="A4" s="102" t="s">
        <v>367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20" s="9" customFormat="1" ht="15" customHeight="1">
      <c r="A5" s="103" t="s">
        <v>445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2" s="9" customFormat="1" ht="15.75" customHeight="1">
      <c r="A6" s="105" t="s">
        <v>366</v>
      </c>
      <c r="B6" s="105"/>
      <c r="C6" s="105"/>
      <c r="D6" s="105"/>
      <c r="E6" s="105"/>
      <c r="F6" s="105"/>
      <c r="G6" s="21"/>
      <c r="H6" s="21"/>
      <c r="I6" s="21"/>
      <c r="R6" s="104" t="s">
        <v>447</v>
      </c>
      <c r="S6" s="104"/>
      <c r="T6" s="104"/>
      <c r="U6" s="104"/>
      <c r="V6" s="104"/>
    </row>
    <row r="7" spans="1:22" s="9" customFormat="1" ht="16.5" customHeight="1">
      <c r="A7" s="90" t="s">
        <v>117</v>
      </c>
      <c r="B7" s="88" t="s">
        <v>214</v>
      </c>
      <c r="C7" s="90" t="s">
        <v>0</v>
      </c>
      <c r="D7" s="26"/>
      <c r="E7" s="90" t="s">
        <v>226</v>
      </c>
      <c r="F7" s="88" t="s">
        <v>114</v>
      </c>
      <c r="G7" s="90" t="s">
        <v>115</v>
      </c>
      <c r="H7" s="109" t="s">
        <v>116</v>
      </c>
      <c r="I7" s="94" t="s">
        <v>210</v>
      </c>
      <c r="J7" s="96" t="s">
        <v>215</v>
      </c>
      <c r="K7" s="98" t="s">
        <v>216</v>
      </c>
      <c r="L7" s="99"/>
      <c r="M7" s="99"/>
      <c r="N7" s="99"/>
      <c r="O7" s="100"/>
      <c r="P7" s="94" t="s">
        <v>222</v>
      </c>
      <c r="Q7" s="96" t="s">
        <v>223</v>
      </c>
      <c r="R7" s="96" t="s">
        <v>224</v>
      </c>
      <c r="S7" s="96" t="s">
        <v>225</v>
      </c>
      <c r="T7" s="94" t="s">
        <v>325</v>
      </c>
      <c r="U7" s="94" t="s">
        <v>326</v>
      </c>
      <c r="V7" s="94" t="s">
        <v>327</v>
      </c>
    </row>
    <row r="8" spans="1:22" s="9" customFormat="1" ht="77.25" customHeight="1">
      <c r="A8" s="91"/>
      <c r="B8" s="89"/>
      <c r="C8" s="91"/>
      <c r="D8" s="4" t="s">
        <v>118</v>
      </c>
      <c r="E8" s="91"/>
      <c r="F8" s="89"/>
      <c r="G8" s="91"/>
      <c r="H8" s="110"/>
      <c r="I8" s="95"/>
      <c r="J8" s="97"/>
      <c r="K8" s="25" t="s">
        <v>217</v>
      </c>
      <c r="L8" s="25" t="s">
        <v>218</v>
      </c>
      <c r="M8" s="25" t="s">
        <v>219</v>
      </c>
      <c r="N8" s="25" t="s">
        <v>220</v>
      </c>
      <c r="O8" s="25" t="s">
        <v>221</v>
      </c>
      <c r="P8" s="95"/>
      <c r="Q8" s="97"/>
      <c r="R8" s="97"/>
      <c r="S8" s="97"/>
      <c r="T8" s="95"/>
      <c r="U8" s="95"/>
      <c r="V8" s="95"/>
    </row>
    <row r="9" spans="1:22" s="9" customFormat="1" ht="27" customHeight="1">
      <c r="A9" s="75">
        <v>1</v>
      </c>
      <c r="B9" s="82" t="s">
        <v>440</v>
      </c>
      <c r="C9" s="78" t="s">
        <v>438</v>
      </c>
      <c r="D9" s="5"/>
      <c r="E9" s="75">
        <v>1997</v>
      </c>
      <c r="F9" s="13" t="s">
        <v>20</v>
      </c>
      <c r="G9" s="13" t="s">
        <v>324</v>
      </c>
      <c r="H9" s="77" t="s">
        <v>439</v>
      </c>
      <c r="I9" s="76"/>
      <c r="J9" s="79">
        <v>0.001550925925925926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7">
        <f aca="true" t="shared" si="0" ref="P9:P21">SUM(K9:O9)</f>
        <v>0</v>
      </c>
      <c r="Q9" s="53">
        <v>0.00017361111111111112</v>
      </c>
      <c r="R9" s="53">
        <f aca="true" t="shared" si="1" ref="R9:R21">Q9*P9</f>
        <v>0</v>
      </c>
      <c r="S9" s="53">
        <f aca="true" t="shared" si="2" ref="S9:S21">R9+J9</f>
        <v>0.001550925925925926</v>
      </c>
      <c r="T9" s="81">
        <v>1</v>
      </c>
      <c r="U9" s="51">
        <v>1</v>
      </c>
      <c r="V9" s="7" t="s">
        <v>20</v>
      </c>
    </row>
    <row r="10" spans="1:22" ht="27" customHeight="1">
      <c r="A10" s="17">
        <v>2</v>
      </c>
      <c r="B10" s="48" t="s">
        <v>378</v>
      </c>
      <c r="C10" s="12" t="s">
        <v>185</v>
      </c>
      <c r="D10" s="13" t="s">
        <v>120</v>
      </c>
      <c r="E10" s="10">
        <v>1996</v>
      </c>
      <c r="F10" s="10" t="s">
        <v>21</v>
      </c>
      <c r="G10" s="10" t="s">
        <v>5</v>
      </c>
      <c r="H10" s="18" t="s">
        <v>11</v>
      </c>
      <c r="I10" s="22">
        <v>4</v>
      </c>
      <c r="J10" s="73">
        <v>0.0014583333333333334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1</v>
      </c>
      <c r="Q10" s="53">
        <v>0.00017361111111111112</v>
      </c>
      <c r="R10" s="53">
        <f t="shared" si="1"/>
        <v>0.00017361111111111112</v>
      </c>
      <c r="S10" s="53">
        <f t="shared" si="2"/>
        <v>0.0016319444444444445</v>
      </c>
      <c r="T10" s="34">
        <v>2</v>
      </c>
      <c r="U10" s="51">
        <f>S10*U9/S9</f>
        <v>1.0522388059701493</v>
      </c>
      <c r="V10" s="7" t="s">
        <v>20</v>
      </c>
    </row>
    <row r="11" spans="1:22" ht="27" customHeight="1">
      <c r="A11" s="17">
        <v>3</v>
      </c>
      <c r="B11" s="48" t="s">
        <v>305</v>
      </c>
      <c r="C11" s="12" t="s">
        <v>109</v>
      </c>
      <c r="D11" s="7"/>
      <c r="E11" s="10">
        <v>1997</v>
      </c>
      <c r="F11" s="13" t="s">
        <v>20</v>
      </c>
      <c r="G11" s="13" t="s">
        <v>105</v>
      </c>
      <c r="H11" s="18" t="s">
        <v>102</v>
      </c>
      <c r="I11" s="7"/>
      <c r="J11" s="49">
        <v>0.0016435185185185183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  <c r="Q11" s="49">
        <v>0.00017361111111111112</v>
      </c>
      <c r="R11" s="49">
        <f t="shared" si="1"/>
        <v>0</v>
      </c>
      <c r="S11" s="49">
        <f t="shared" si="2"/>
        <v>0.0016435185185185183</v>
      </c>
      <c r="T11" s="81">
        <v>3</v>
      </c>
      <c r="U11" s="51">
        <f aca="true" t="shared" si="3" ref="U11:U21">S11*U10/S10</f>
        <v>1.0597014925373132</v>
      </c>
      <c r="V11" s="7" t="s">
        <v>20</v>
      </c>
    </row>
    <row r="12" spans="1:22" ht="27" customHeight="1">
      <c r="A12" s="61">
        <v>4</v>
      </c>
      <c r="B12" s="48" t="s">
        <v>402</v>
      </c>
      <c r="C12" s="12" t="s">
        <v>186</v>
      </c>
      <c r="D12" s="13" t="s">
        <v>120</v>
      </c>
      <c r="E12" s="10">
        <v>1997</v>
      </c>
      <c r="F12" s="10" t="s">
        <v>21</v>
      </c>
      <c r="G12" s="10" t="s">
        <v>90</v>
      </c>
      <c r="H12" s="18" t="s">
        <v>140</v>
      </c>
      <c r="I12" s="22">
        <v>7</v>
      </c>
      <c r="J12" s="49">
        <v>0.0017939814814814815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  <c r="Q12" s="53">
        <v>0.00017361111111111112</v>
      </c>
      <c r="R12" s="53">
        <f t="shared" si="1"/>
        <v>0</v>
      </c>
      <c r="S12" s="53">
        <f t="shared" si="2"/>
        <v>0.0017939814814814815</v>
      </c>
      <c r="T12" s="34">
        <v>4</v>
      </c>
      <c r="U12" s="51">
        <f t="shared" si="3"/>
        <v>1.1567164179104477</v>
      </c>
      <c r="V12" s="10" t="s">
        <v>21</v>
      </c>
    </row>
    <row r="13" spans="1:22" ht="27" customHeight="1">
      <c r="A13" s="17">
        <v>5</v>
      </c>
      <c r="B13" s="48" t="s">
        <v>422</v>
      </c>
      <c r="C13" s="39" t="s">
        <v>441</v>
      </c>
      <c r="D13" s="7"/>
      <c r="E13" s="10">
        <v>1996</v>
      </c>
      <c r="F13" s="10" t="s">
        <v>20</v>
      </c>
      <c r="G13" s="7" t="s">
        <v>423</v>
      </c>
      <c r="H13" s="7" t="s">
        <v>424</v>
      </c>
      <c r="I13" s="7"/>
      <c r="J13" s="49">
        <v>0.0016666666666666668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1</v>
      </c>
      <c r="Q13" s="53">
        <v>0.00017361111111111112</v>
      </c>
      <c r="R13" s="53">
        <f t="shared" si="1"/>
        <v>0.00017361111111111112</v>
      </c>
      <c r="S13" s="53">
        <f t="shared" si="2"/>
        <v>0.001840277777777778</v>
      </c>
      <c r="T13" s="81">
        <v>5</v>
      </c>
      <c r="U13" s="51">
        <f t="shared" si="3"/>
        <v>1.1865671641791045</v>
      </c>
      <c r="V13" s="10" t="s">
        <v>21</v>
      </c>
    </row>
    <row r="14" spans="1:22" ht="27" customHeight="1">
      <c r="A14" s="17">
        <v>6</v>
      </c>
      <c r="B14" s="48" t="s">
        <v>306</v>
      </c>
      <c r="C14" s="12" t="s">
        <v>27</v>
      </c>
      <c r="D14" s="7"/>
      <c r="E14" s="10">
        <v>1997</v>
      </c>
      <c r="F14" s="13" t="s">
        <v>21</v>
      </c>
      <c r="G14" s="13" t="s">
        <v>137</v>
      </c>
      <c r="H14" s="13" t="s">
        <v>28</v>
      </c>
      <c r="I14" s="7"/>
      <c r="J14" s="49">
        <v>0.0020717592592592593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  <c r="Q14" s="49">
        <v>0.00017361111111111112</v>
      </c>
      <c r="R14" s="49">
        <f t="shared" si="1"/>
        <v>0</v>
      </c>
      <c r="S14" s="49">
        <f t="shared" si="2"/>
        <v>0.0020717592592592593</v>
      </c>
      <c r="T14" s="34">
        <v>6</v>
      </c>
      <c r="U14" s="51">
        <f t="shared" si="3"/>
        <v>1.335820895522388</v>
      </c>
      <c r="V14" s="10" t="s">
        <v>21</v>
      </c>
    </row>
    <row r="15" spans="1:22" ht="27" customHeight="1">
      <c r="A15" s="61">
        <v>7</v>
      </c>
      <c r="B15" s="48" t="s">
        <v>403</v>
      </c>
      <c r="C15" s="12" t="s">
        <v>39</v>
      </c>
      <c r="D15" s="13" t="s">
        <v>120</v>
      </c>
      <c r="E15" s="10">
        <v>1996</v>
      </c>
      <c r="F15" s="10" t="s">
        <v>22</v>
      </c>
      <c r="G15" s="10" t="s">
        <v>41</v>
      </c>
      <c r="H15" s="18" t="s">
        <v>123</v>
      </c>
      <c r="I15" s="22">
        <v>8</v>
      </c>
      <c r="J15" s="49">
        <v>0.0022222222222222222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f t="shared" si="0"/>
        <v>0</v>
      </c>
      <c r="Q15" s="53">
        <v>0.00017361111111111112</v>
      </c>
      <c r="R15" s="53">
        <f t="shared" si="1"/>
        <v>0</v>
      </c>
      <c r="S15" s="53">
        <f t="shared" si="2"/>
        <v>0.0022222222222222222</v>
      </c>
      <c r="T15" s="81">
        <v>7</v>
      </c>
      <c r="U15" s="51">
        <f t="shared" si="3"/>
        <v>1.4328358208955223</v>
      </c>
      <c r="V15" s="7"/>
    </row>
    <row r="16" spans="1:22" ht="21.75" customHeight="1">
      <c r="A16" s="17">
        <v>8</v>
      </c>
      <c r="B16" s="48" t="s">
        <v>400</v>
      </c>
      <c r="C16" s="12" t="s">
        <v>187</v>
      </c>
      <c r="D16" s="13" t="s">
        <v>120</v>
      </c>
      <c r="E16" s="10">
        <v>1997</v>
      </c>
      <c r="F16" s="10" t="s">
        <v>22</v>
      </c>
      <c r="G16" s="17" t="s">
        <v>162</v>
      </c>
      <c r="H16" s="18" t="s">
        <v>113</v>
      </c>
      <c r="I16" s="22">
        <v>3</v>
      </c>
      <c r="J16" s="49">
        <v>0.0020949074074074073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1</v>
      </c>
      <c r="Q16" s="53">
        <v>0.00017361111111111112</v>
      </c>
      <c r="R16" s="53">
        <f t="shared" si="1"/>
        <v>0.00017361111111111112</v>
      </c>
      <c r="S16" s="53">
        <f t="shared" si="2"/>
        <v>0.0022685185185185182</v>
      </c>
      <c r="T16" s="34">
        <v>8</v>
      </c>
      <c r="U16" s="51">
        <f t="shared" si="3"/>
        <v>1.4626865671641789</v>
      </c>
      <c r="V16" s="7"/>
    </row>
    <row r="17" spans="1:22" ht="27" customHeight="1">
      <c r="A17" s="17">
        <v>9</v>
      </c>
      <c r="B17" s="48" t="s">
        <v>399</v>
      </c>
      <c r="C17" s="12" t="s">
        <v>35</v>
      </c>
      <c r="D17" s="59" t="s">
        <v>120</v>
      </c>
      <c r="E17" s="10">
        <v>1996</v>
      </c>
      <c r="F17" s="10" t="s">
        <v>20</v>
      </c>
      <c r="G17" s="10" t="s">
        <v>41</v>
      </c>
      <c r="H17" s="18" t="s">
        <v>123</v>
      </c>
      <c r="I17" s="74">
        <v>2</v>
      </c>
      <c r="J17" s="49">
        <v>0.0024652777777777776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f t="shared" si="0"/>
        <v>1</v>
      </c>
      <c r="Q17" s="53">
        <v>0.00017361111111111112</v>
      </c>
      <c r="R17" s="53">
        <f t="shared" si="1"/>
        <v>0.00017361111111111112</v>
      </c>
      <c r="S17" s="53">
        <f t="shared" si="2"/>
        <v>0.0026388888888888885</v>
      </c>
      <c r="T17" s="81">
        <v>9</v>
      </c>
      <c r="U17" s="51">
        <f t="shared" si="3"/>
        <v>1.7014925373134324</v>
      </c>
      <c r="V17" s="7"/>
    </row>
    <row r="18" spans="1:22" ht="19.5" customHeight="1">
      <c r="A18" s="61">
        <v>10</v>
      </c>
      <c r="B18" s="48" t="s">
        <v>401</v>
      </c>
      <c r="C18" s="12" t="s">
        <v>40</v>
      </c>
      <c r="D18" s="59" t="s">
        <v>120</v>
      </c>
      <c r="E18" s="10">
        <v>1997</v>
      </c>
      <c r="F18" s="10" t="s">
        <v>22</v>
      </c>
      <c r="G18" s="10" t="s">
        <v>41</v>
      </c>
      <c r="H18" s="18" t="s">
        <v>123</v>
      </c>
      <c r="I18" s="74">
        <v>6</v>
      </c>
      <c r="J18" s="49">
        <v>0.002777777777777778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 t="shared" si="0"/>
        <v>0</v>
      </c>
      <c r="Q18" s="53">
        <v>0.00017361111111111112</v>
      </c>
      <c r="R18" s="53">
        <f t="shared" si="1"/>
        <v>0</v>
      </c>
      <c r="S18" s="53">
        <f t="shared" si="2"/>
        <v>0.002777777777777778</v>
      </c>
      <c r="T18" s="34">
        <v>10</v>
      </c>
      <c r="U18" s="51">
        <f t="shared" si="3"/>
        <v>1.7910447761194028</v>
      </c>
      <c r="V18" s="7"/>
    </row>
    <row r="19" spans="1:22" s="9" customFormat="1" ht="26.25" customHeight="1">
      <c r="A19" s="17">
        <v>11</v>
      </c>
      <c r="B19" s="48" t="s">
        <v>304</v>
      </c>
      <c r="C19" s="12" t="s">
        <v>104</v>
      </c>
      <c r="E19" s="10">
        <v>1997</v>
      </c>
      <c r="F19" s="13" t="s">
        <v>122</v>
      </c>
      <c r="G19" s="13" t="s">
        <v>105</v>
      </c>
      <c r="H19" s="18" t="s">
        <v>102</v>
      </c>
      <c r="J19" s="49">
        <v>0.0016087962962962963</v>
      </c>
      <c r="K19" s="7">
        <v>0</v>
      </c>
      <c r="L19" s="7">
        <v>10</v>
      </c>
      <c r="M19" s="7">
        <v>0</v>
      </c>
      <c r="N19" s="7">
        <v>0</v>
      </c>
      <c r="O19" s="7">
        <v>0</v>
      </c>
      <c r="P19" s="7">
        <f t="shared" si="0"/>
        <v>10</v>
      </c>
      <c r="Q19" s="49">
        <v>0.00017361111111111112</v>
      </c>
      <c r="R19" s="49">
        <f t="shared" si="1"/>
        <v>0.0017361111111111112</v>
      </c>
      <c r="S19" s="49">
        <f t="shared" si="2"/>
        <v>0.0033449074074074076</v>
      </c>
      <c r="T19" s="81">
        <v>11</v>
      </c>
      <c r="U19" s="51">
        <f t="shared" si="3"/>
        <v>2.1567164179104474</v>
      </c>
      <c r="V19" s="51"/>
    </row>
    <row r="20" spans="1:22" s="9" customFormat="1" ht="26.25" customHeight="1">
      <c r="A20" s="17">
        <v>12</v>
      </c>
      <c r="B20" s="48" t="s">
        <v>307</v>
      </c>
      <c r="C20" s="14" t="s">
        <v>108</v>
      </c>
      <c r="D20" s="68"/>
      <c r="E20" s="15">
        <v>1997</v>
      </c>
      <c r="F20" s="16" t="s">
        <v>21</v>
      </c>
      <c r="G20" s="16" t="s">
        <v>105</v>
      </c>
      <c r="H20" s="19" t="s">
        <v>102</v>
      </c>
      <c r="J20" s="49">
        <v>0.0036226851851851854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f t="shared" si="0"/>
        <v>1</v>
      </c>
      <c r="Q20" s="49">
        <v>0.00017361111111111112</v>
      </c>
      <c r="R20" s="49">
        <f t="shared" si="1"/>
        <v>0.00017361111111111112</v>
      </c>
      <c r="S20" s="49">
        <f t="shared" si="2"/>
        <v>0.0037962962962962963</v>
      </c>
      <c r="T20" s="34">
        <v>12</v>
      </c>
      <c r="U20" s="51">
        <f t="shared" si="3"/>
        <v>2.4477611940298503</v>
      </c>
      <c r="V20" s="51"/>
    </row>
    <row r="21" spans="1:22" ht="27" customHeight="1">
      <c r="A21" s="61">
        <v>13</v>
      </c>
      <c r="B21" s="48" t="s">
        <v>308</v>
      </c>
      <c r="C21" s="12" t="s">
        <v>18</v>
      </c>
      <c r="E21" s="10">
        <v>1997</v>
      </c>
      <c r="F21" s="13" t="s">
        <v>22</v>
      </c>
      <c r="G21" s="13" t="s">
        <v>124</v>
      </c>
      <c r="H21" s="18" t="s">
        <v>19</v>
      </c>
      <c r="J21" s="49">
        <v>0.002893518518518519</v>
      </c>
      <c r="K21" s="7">
        <v>3</v>
      </c>
      <c r="L21" s="7">
        <v>10</v>
      </c>
      <c r="M21" s="7">
        <v>0</v>
      </c>
      <c r="N21" s="7">
        <v>0</v>
      </c>
      <c r="O21" s="7">
        <v>0</v>
      </c>
      <c r="P21" s="7">
        <f t="shared" si="0"/>
        <v>13</v>
      </c>
      <c r="Q21" s="49">
        <v>0.00017361111111111112</v>
      </c>
      <c r="R21" s="49">
        <f t="shared" si="1"/>
        <v>0.0022569444444444447</v>
      </c>
      <c r="S21" s="49">
        <f t="shared" si="2"/>
        <v>0.0051504629629629635</v>
      </c>
      <c r="T21" s="81">
        <v>13</v>
      </c>
      <c r="U21" s="51">
        <f t="shared" si="3"/>
        <v>3.3208955223880596</v>
      </c>
      <c r="V21" s="7"/>
    </row>
    <row r="22" spans="2:23" s="9" customFormat="1" ht="12.75" customHeight="1">
      <c r="B22" s="40"/>
      <c r="C22" s="38" t="s">
        <v>449</v>
      </c>
      <c r="F22" s="87" t="s">
        <v>450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2:22" s="9" customFormat="1" ht="11.25" customHeight="1">
      <c r="B23" s="37"/>
      <c r="C23" s="38" t="s">
        <v>405</v>
      </c>
      <c r="K23" s="35"/>
      <c r="O23" s="86" t="s">
        <v>411</v>
      </c>
      <c r="P23" s="86"/>
      <c r="Q23" s="86"/>
      <c r="R23" s="86"/>
      <c r="S23" s="86"/>
      <c r="T23" s="86"/>
      <c r="U23" s="50"/>
      <c r="V23" s="56"/>
    </row>
    <row r="24" spans="2:22" s="9" customFormat="1" ht="14.25" customHeight="1">
      <c r="B24" s="37"/>
      <c r="C24" s="86" t="s">
        <v>406</v>
      </c>
      <c r="D24" s="86"/>
      <c r="E24" s="86"/>
      <c r="K24" s="35"/>
      <c r="O24" s="86" t="s">
        <v>412</v>
      </c>
      <c r="P24" s="86"/>
      <c r="Q24" s="86"/>
      <c r="R24" s="86"/>
      <c r="S24" s="86"/>
      <c r="T24" s="86"/>
      <c r="U24" s="50"/>
      <c r="V24" s="56"/>
    </row>
  </sheetData>
  <mergeCells count="28">
    <mergeCell ref="A5:T5"/>
    <mergeCell ref="I7:I8"/>
    <mergeCell ref="J7:J8"/>
    <mergeCell ref="K7:O7"/>
    <mergeCell ref="P7:P8"/>
    <mergeCell ref="A6:F6"/>
    <mergeCell ref="R6:V6"/>
    <mergeCell ref="A7:A8"/>
    <mergeCell ref="B7:B8"/>
    <mergeCell ref="C7:C8"/>
    <mergeCell ref="V7:V8"/>
    <mergeCell ref="Q7:Q8"/>
    <mergeCell ref="R7:R8"/>
    <mergeCell ref="S7:S8"/>
    <mergeCell ref="T7:T8"/>
    <mergeCell ref="U7:U8"/>
    <mergeCell ref="E7:E8"/>
    <mergeCell ref="F7:F8"/>
    <mergeCell ref="G7:G8"/>
    <mergeCell ref="H7:H8"/>
    <mergeCell ref="A1:S1"/>
    <mergeCell ref="A2:S2"/>
    <mergeCell ref="A3:S3"/>
    <mergeCell ref="A4:S4"/>
    <mergeCell ref="O23:T23"/>
    <mergeCell ref="C24:E24"/>
    <mergeCell ref="O24:T24"/>
    <mergeCell ref="F22:W22"/>
  </mergeCells>
  <printOptions/>
  <pageMargins left="0.15" right="0.2" top="0.17" bottom="0.19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2013-12-16T13:54:25Z</cp:lastPrinted>
  <dcterms:created xsi:type="dcterms:W3CDTF">1996-10-08T23:32:33Z</dcterms:created>
  <dcterms:modified xsi:type="dcterms:W3CDTF">2013-12-16T13:55:23Z</dcterms:modified>
  <cp:category/>
  <cp:version/>
  <cp:contentType/>
  <cp:contentStatus/>
</cp:coreProperties>
</file>