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1" activeTab="0"/>
  </bookViews>
  <sheets>
    <sheet name="командный зачет 1 кл" sheetId="1" r:id="rId1"/>
    <sheet name="командный зачет 2 кл" sheetId="2" r:id="rId2"/>
    <sheet name="девушки 1кл" sheetId="3" r:id="rId3"/>
    <sheet name="мальчики 1 кл" sheetId="4" r:id="rId4"/>
    <sheet name="юноши 2 кл" sheetId="5" r:id="rId5"/>
    <sheet name="девочки 2кл" sheetId="6" r:id="rId6"/>
  </sheets>
  <definedNames>
    <definedName name="_xlnm.Print_Area" localSheetId="0">'командный зачет 1 кл'!$A$1:$L$79</definedName>
  </definedNames>
  <calcPr fullCalcOnLoad="1"/>
</workbook>
</file>

<file path=xl/sharedStrings.xml><?xml version="1.0" encoding="utf-8"?>
<sst xmlns="http://schemas.openxmlformats.org/spreadsheetml/2006/main" count="606" uniqueCount="177">
  <si>
    <t>Зачет</t>
  </si>
  <si>
    <t>Штрафы на этапах</t>
  </si>
  <si>
    <t>Сумма штраф баллов</t>
  </si>
  <si>
    <t>Штраф. балл</t>
  </si>
  <si>
    <t>Сумма штраф. Времени</t>
  </si>
  <si>
    <t>Время работы на дистанции</t>
  </si>
  <si>
    <t>Результат</t>
  </si>
  <si>
    <t>1. Навес. переправа</t>
  </si>
  <si>
    <t>5. Парал. перила</t>
  </si>
  <si>
    <t>Отсечка</t>
  </si>
  <si>
    <t>Пол</t>
  </si>
  <si>
    <t>м</t>
  </si>
  <si>
    <t>Место</t>
  </si>
  <si>
    <t>Команда</t>
  </si>
  <si>
    <t>Номер уч-а</t>
  </si>
  <si>
    <t>Управление образования Тракторозаводского района г. Челябинска</t>
  </si>
  <si>
    <t>№ п/п</t>
  </si>
  <si>
    <t xml:space="preserve">Протокол дистанции пешеходная (1 класс) </t>
  </si>
  <si>
    <t>Номер уч-ка</t>
  </si>
  <si>
    <t>Состав команды, 
Ф.И.</t>
  </si>
  <si>
    <t>Общее командное время</t>
  </si>
  <si>
    <t>Центр детского и юношеского туризма и экскурсий «Космос» г. Челябинска</t>
  </si>
  <si>
    <t xml:space="preserve">49 открытый слет юных туристов Тракторозаводского района, г. Челябинска </t>
  </si>
  <si>
    <t>8-9 сентября 2012 года</t>
  </si>
  <si>
    <t xml:space="preserve">ПРОТОКОЛ ДИСТАНЦИИ ПЕШЕХОДНАЯ ГРУППА   1 КЛАСС   </t>
  </si>
  <si>
    <t>Ф.И. участника</t>
  </si>
  <si>
    <t xml:space="preserve">Главный судья: </t>
  </si>
  <si>
    <t>П.В. Осипов,  СС1К</t>
  </si>
  <si>
    <t>Главный секретарь:</t>
  </si>
  <si>
    <t>Р.В. Гильманов, СС2К</t>
  </si>
  <si>
    <t>Девочки</t>
  </si>
  <si>
    <t>Мальчики</t>
  </si>
  <si>
    <t>Протокол лично-командного зачета</t>
  </si>
  <si>
    <t xml:space="preserve"> г. Челябинск</t>
  </si>
  <si>
    <t>Горожанцева Екатерина</t>
  </si>
  <si>
    <t>Леонова Екатерина</t>
  </si>
  <si>
    <t>Шишланова Анна</t>
  </si>
  <si>
    <t>Амирян Армине</t>
  </si>
  <si>
    <t>Засыпкина Анастасия</t>
  </si>
  <si>
    <t>МБОУ СОШ № 155 - 1</t>
  </si>
  <si>
    <t>Большакова Виктория</t>
  </si>
  <si>
    <t>Красовская Ирина</t>
  </si>
  <si>
    <t>Павлова Кристина</t>
  </si>
  <si>
    <t>Казарян Мариета</t>
  </si>
  <si>
    <t>МБОУ СОШ № 155 - 2</t>
  </si>
  <si>
    <t>Шатрова Алена</t>
  </si>
  <si>
    <t>Мухаметжанова Луиза</t>
  </si>
  <si>
    <t>Прокопова Ольга</t>
  </si>
  <si>
    <t>МБОУ гимназия № 48 - 1</t>
  </si>
  <si>
    <t>Нестеренко Милена</t>
  </si>
  <si>
    <t>Шундеева Елизавета</t>
  </si>
  <si>
    <t>Кирьянова Валентина</t>
  </si>
  <si>
    <t>МБОУ гимназия № 48 - 2</t>
  </si>
  <si>
    <t>Хашимова Зарина</t>
  </si>
  <si>
    <t>МАОУ СОШ № 112</t>
  </si>
  <si>
    <t>Горбунова Дарья</t>
  </si>
  <si>
    <t>Онуфриенко Надежда</t>
  </si>
  <si>
    <t>МАОУ СОШ №62</t>
  </si>
  <si>
    <t xml:space="preserve">Созыкина Дарья </t>
  </si>
  <si>
    <t>Подрядова Дарья</t>
  </si>
  <si>
    <t>Степанова Маргарита</t>
  </si>
  <si>
    <t>Казеева Изалия</t>
  </si>
  <si>
    <t>МАОУ СОШ № 84</t>
  </si>
  <si>
    <t>Изветкова Екатерина</t>
  </si>
  <si>
    <t>Долганова Анастасия</t>
  </si>
  <si>
    <t>Баранцева Марина</t>
  </si>
  <si>
    <t xml:space="preserve">49 слет юных туристов Тракторозаводского района г. Челябинска </t>
  </si>
  <si>
    <t>Шаршина Юлия</t>
  </si>
  <si>
    <t>Дьяченко Анна</t>
  </si>
  <si>
    <t>МБОУ СОШ № 18</t>
  </si>
  <si>
    <t>104</t>
  </si>
  <si>
    <t>105</t>
  </si>
  <si>
    <t>106</t>
  </si>
  <si>
    <t xml:space="preserve">Протокол дистанции пешеходная (2 класс) </t>
  </si>
  <si>
    <t>Девушки</t>
  </si>
  <si>
    <t>Юноши</t>
  </si>
  <si>
    <t>Тагиров Руслан</t>
  </si>
  <si>
    <t>Зейф Сергей</t>
  </si>
  <si>
    <t>Пиралиев Артем</t>
  </si>
  <si>
    <t>Иоргов Никита</t>
  </si>
  <si>
    <t>Самороков Дмитрий</t>
  </si>
  <si>
    <t>Музычук Максим</t>
  </si>
  <si>
    <t>Муравьев Владимир</t>
  </si>
  <si>
    <t>Герасименко Егор</t>
  </si>
  <si>
    <t>Макаров Владислав</t>
  </si>
  <si>
    <t>Скачков Михаил</t>
  </si>
  <si>
    <t>Бирюков Степан</t>
  </si>
  <si>
    <t>Панфиленко Максим</t>
  </si>
  <si>
    <t>Луценко Егор</t>
  </si>
  <si>
    <t>Корюхов Роман</t>
  </si>
  <si>
    <t>Новоселов Данила</t>
  </si>
  <si>
    <t>Тысячных Дмитрий</t>
  </si>
  <si>
    <t>Вторушин Денис</t>
  </si>
  <si>
    <t>Аксенов Антон</t>
  </si>
  <si>
    <t>Платов Сергей</t>
  </si>
  <si>
    <t>Видяев Юрий</t>
  </si>
  <si>
    <t>Шаров Максим</t>
  </si>
  <si>
    <t>Дронов Павел</t>
  </si>
  <si>
    <t>Коптелов Александр</t>
  </si>
  <si>
    <t>Иванов Ростислав</t>
  </si>
  <si>
    <t>Галиуллин Сарим</t>
  </si>
  <si>
    <t>Гоман Степан</t>
  </si>
  <si>
    <t>Баранов Илья</t>
  </si>
  <si>
    <t>Шевкун Артем</t>
  </si>
  <si>
    <t>Шикин Кирилл</t>
  </si>
  <si>
    <t>МБОУ СОШ № 81</t>
  </si>
  <si>
    <t xml:space="preserve">49 слет юных туристов Тракторозаводского района, г. Челябинска </t>
  </si>
  <si>
    <t>Хильченко Андрей</t>
  </si>
  <si>
    <t>Каулька Андрей</t>
  </si>
  <si>
    <t>Мезенцев Данила</t>
  </si>
  <si>
    <t>Шангараев Алексей</t>
  </si>
  <si>
    <t>Ровейн Артем</t>
  </si>
  <si>
    <t>МАОУ СОШ № 59</t>
  </si>
  <si>
    <t>Скачков Виктор</t>
  </si>
  <si>
    <t>Лихватских Алексей</t>
  </si>
  <si>
    <t>Краев Александр</t>
  </si>
  <si>
    <t>МБОУ гимназия № 48</t>
  </si>
  <si>
    <t>Белорусов Артур</t>
  </si>
  <si>
    <t>Ефимов Павел</t>
  </si>
  <si>
    <t>Первушин Владимир</t>
  </si>
  <si>
    <t>МБОУ СОШ №107</t>
  </si>
  <si>
    <t>Кузьмин Алексей</t>
  </si>
  <si>
    <t>Климов Михаил</t>
  </si>
  <si>
    <t>Фильчаков Максим</t>
  </si>
  <si>
    <t>Шумаков Михаил</t>
  </si>
  <si>
    <t>Климов Евгений</t>
  </si>
  <si>
    <t>МБОУ СОШ №106</t>
  </si>
  <si>
    <t>Адрахимов Фидель</t>
  </si>
  <si>
    <t>Шендарович Максим</t>
  </si>
  <si>
    <t>Астафьев Иван</t>
  </si>
  <si>
    <t>Водопьянов Алексей</t>
  </si>
  <si>
    <t>Кулаков Сергей</t>
  </si>
  <si>
    <t>1. Жерди</t>
  </si>
  <si>
    <t>3.Узлы</t>
  </si>
  <si>
    <t>2. Маятник</t>
  </si>
  <si>
    <t>4.Переправа по бревну</t>
  </si>
  <si>
    <t>6. Навесная</t>
  </si>
  <si>
    <t>Лукина Мария</t>
  </si>
  <si>
    <t>Спирина Анастасия</t>
  </si>
  <si>
    <t>Афанасьева Светлана</t>
  </si>
  <si>
    <t>Пушкарева Анна</t>
  </si>
  <si>
    <t xml:space="preserve">ЦДЮТиЭ «Космос» </t>
  </si>
  <si>
    <t>Вишняков Кирилл</t>
  </si>
  <si>
    <t>Каримов Джамалидин</t>
  </si>
  <si>
    <t>Чернова Мария</t>
  </si>
  <si>
    <t>Залога Дарья</t>
  </si>
  <si>
    <t>Колодкина Наталья</t>
  </si>
  <si>
    <t>Малявкина Светлана</t>
  </si>
  <si>
    <t>Самситдинова Аделина</t>
  </si>
  <si>
    <t>Азанова Анастасия</t>
  </si>
  <si>
    <t>Кафеева Лилия</t>
  </si>
  <si>
    <t>Набиева Яна</t>
  </si>
  <si>
    <t>Мусина Эльмира</t>
  </si>
  <si>
    <t>Левина Анастасия</t>
  </si>
  <si>
    <t>Глебова Мария</t>
  </si>
  <si>
    <t>Абдрахманова Милена Абдрашитовна</t>
  </si>
  <si>
    <t>Уткина Анна</t>
  </si>
  <si>
    <t>Енчина Елизавета</t>
  </si>
  <si>
    <t>Безденежных Татьяна</t>
  </si>
  <si>
    <t>Карташева Екатерина</t>
  </si>
  <si>
    <t>Грибова Антонина</t>
  </si>
  <si>
    <t>Тимофеева Ляна</t>
  </si>
  <si>
    <t>Шабанова Яна</t>
  </si>
  <si>
    <t>Свинина Антонина</t>
  </si>
  <si>
    <t>Бирюкова Анастасия</t>
  </si>
  <si>
    <t>Матюхова Александра</t>
  </si>
  <si>
    <t>Кокорина Ксения</t>
  </si>
  <si>
    <t>2. Парал. перила</t>
  </si>
  <si>
    <t>3. Маятник</t>
  </si>
  <si>
    <t>5. Кочки</t>
  </si>
  <si>
    <t>г. Челябинск</t>
  </si>
  <si>
    <t>Васильева Алиса</t>
  </si>
  <si>
    <t>Афанасьев Кирилл</t>
  </si>
  <si>
    <t>Главный судья</t>
  </si>
  <si>
    <t>П.В. Осипов, СС1К</t>
  </si>
  <si>
    <t>Главный секретарь</t>
  </si>
  <si>
    <t>Кутинова Анна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</si>
</sst>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80" fontId="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/>
    </xf>
    <xf numFmtId="21" fontId="6" fillId="0" borderId="3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21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81" fontId="10" fillId="0" borderId="0" xfId="0" applyNumberFormat="1" applyFont="1" applyBorder="1" applyAlignment="1">
      <alignment horizontal="left" vertical="center"/>
    </xf>
    <xf numFmtId="18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181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 shrinkToFit="1"/>
    </xf>
    <xf numFmtId="0" fontId="1" fillId="0" borderId="4" xfId="0" applyFont="1" applyFill="1" applyBorder="1" applyAlignment="1">
      <alignment horizontal="center" vertical="center" textRotation="90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textRotation="90" wrapText="1" shrinkToFit="1"/>
    </xf>
    <xf numFmtId="0" fontId="7" fillId="0" borderId="4" xfId="0" applyFont="1" applyBorder="1" applyAlignment="1">
      <alignment horizontal="center" vertical="center" textRotation="90" wrapText="1"/>
    </xf>
    <xf numFmtId="180" fontId="7" fillId="0" borderId="3" xfId="0" applyNumberFormat="1" applyFont="1" applyFill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14" fillId="0" borderId="5" xfId="0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1" fontId="7" fillId="0" borderId="4" xfId="0" applyNumberFormat="1" applyFont="1" applyBorder="1" applyAlignment="1">
      <alignment horizontal="center" vertical="center" wrapText="1"/>
    </xf>
    <xf numFmtId="181" fontId="7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2"/>
  <sheetViews>
    <sheetView tabSelected="1" zoomScaleSheetLayoutView="100" workbookViewId="0" topLeftCell="A1">
      <selection activeCell="O70" sqref="O70"/>
    </sheetView>
  </sheetViews>
  <sheetFormatPr defaultColWidth="9.140625" defaultRowHeight="12.75"/>
  <cols>
    <col min="1" max="1" width="4.28125" style="23" customWidth="1"/>
    <col min="2" max="2" width="29.140625" style="21" customWidth="1"/>
    <col min="3" max="3" width="25.00390625" style="4" customWidth="1"/>
    <col min="4" max="4" width="3.8515625" style="4" hidden="1" customWidth="1"/>
    <col min="5" max="5" width="2.140625" style="4" hidden="1" customWidth="1"/>
    <col min="6" max="6" width="10.8515625" style="4" customWidth="1"/>
    <col min="7" max="7" width="12.7109375" style="20" customWidth="1"/>
    <col min="8" max="8" width="6.57421875" style="4" customWidth="1"/>
    <col min="9" max="16384" width="9.140625" style="4" customWidth="1"/>
  </cols>
  <sheetData>
    <row r="1" spans="1:7" s="27" customFormat="1" ht="15" customHeight="1">
      <c r="A1" s="57"/>
      <c r="B1" s="57"/>
      <c r="C1" s="35" t="s">
        <v>15</v>
      </c>
      <c r="E1" s="57"/>
      <c r="F1" s="25"/>
      <c r="G1" s="26"/>
    </row>
    <row r="2" spans="1:7" s="27" customFormat="1" ht="13.5" customHeight="1">
      <c r="A2" s="57"/>
      <c r="B2" s="57"/>
      <c r="C2" s="35" t="s">
        <v>21</v>
      </c>
      <c r="E2" s="57"/>
      <c r="F2" s="25"/>
      <c r="G2" s="26"/>
    </row>
    <row r="3" spans="1:7" s="27" customFormat="1" ht="15.75" customHeight="1">
      <c r="A3" s="57"/>
      <c r="B3" s="57"/>
      <c r="C3" s="36" t="s">
        <v>66</v>
      </c>
      <c r="E3" s="57"/>
      <c r="F3" s="25"/>
      <c r="G3" s="26"/>
    </row>
    <row r="4" spans="1:6" ht="14.25" customHeight="1">
      <c r="A4" s="28"/>
      <c r="B4" s="28"/>
      <c r="C4" s="58" t="s">
        <v>32</v>
      </c>
      <c r="E4" s="28"/>
      <c r="F4" s="19"/>
    </row>
    <row r="5" spans="1:100" s="151" customFormat="1" ht="11.25" customHeight="1">
      <c r="A5" s="147" t="s">
        <v>23</v>
      </c>
      <c r="B5" s="147"/>
      <c r="C5" s="148"/>
      <c r="D5" s="148"/>
      <c r="E5" s="148"/>
      <c r="F5" s="149"/>
      <c r="G5" s="150" t="s">
        <v>170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</row>
    <row r="6" spans="1:8" ht="63.75" customHeight="1">
      <c r="A6" s="34" t="s">
        <v>16</v>
      </c>
      <c r="B6" s="142" t="s">
        <v>13</v>
      </c>
      <c r="C6" s="142" t="s">
        <v>19</v>
      </c>
      <c r="D6" s="143" t="s">
        <v>14</v>
      </c>
      <c r="E6" s="143" t="s">
        <v>10</v>
      </c>
      <c r="F6" s="144" t="s">
        <v>6</v>
      </c>
      <c r="G6" s="144" t="s">
        <v>20</v>
      </c>
      <c r="H6" s="139" t="s">
        <v>12</v>
      </c>
    </row>
    <row r="7" spans="1:8" ht="10.5" customHeight="1">
      <c r="A7" s="130">
        <v>1</v>
      </c>
      <c r="B7" s="131" t="s">
        <v>39</v>
      </c>
      <c r="C7" s="95" t="s">
        <v>78</v>
      </c>
      <c r="D7" s="7">
        <v>161</v>
      </c>
      <c r="E7" s="6"/>
      <c r="F7" s="145">
        <v>0.00125</v>
      </c>
      <c r="G7" s="132">
        <f>F7+F8+F9+F10</f>
        <v>0.005115740740740741</v>
      </c>
      <c r="H7" s="133">
        <v>1</v>
      </c>
    </row>
    <row r="8" spans="1:8" ht="10.5" customHeight="1">
      <c r="A8" s="130"/>
      <c r="B8" s="131"/>
      <c r="C8" s="71" t="s">
        <v>35</v>
      </c>
      <c r="D8" s="7">
        <v>164</v>
      </c>
      <c r="E8" s="6"/>
      <c r="F8" s="145">
        <v>0.001261574074074074</v>
      </c>
      <c r="G8" s="132"/>
      <c r="H8" s="133"/>
    </row>
    <row r="9" spans="1:8" ht="10.5" customHeight="1">
      <c r="A9" s="130"/>
      <c r="B9" s="131"/>
      <c r="C9" s="71" t="s">
        <v>36</v>
      </c>
      <c r="D9" s="7">
        <v>165</v>
      </c>
      <c r="E9" s="6"/>
      <c r="F9" s="145">
        <v>0.0012962962962962963</v>
      </c>
      <c r="G9" s="132"/>
      <c r="H9" s="133"/>
    </row>
    <row r="10" spans="1:8" ht="10.5" customHeight="1">
      <c r="A10" s="130"/>
      <c r="B10" s="131"/>
      <c r="C10" s="71" t="s">
        <v>34</v>
      </c>
      <c r="D10" s="7">
        <v>166</v>
      </c>
      <c r="E10" s="6"/>
      <c r="F10" s="145">
        <v>0.0013078703703703705</v>
      </c>
      <c r="G10" s="132"/>
      <c r="H10" s="133"/>
    </row>
    <row r="11" spans="1:8" ht="10.5" customHeight="1">
      <c r="A11" s="130"/>
      <c r="B11" s="131"/>
      <c r="C11" s="129" t="s">
        <v>76</v>
      </c>
      <c r="D11" s="7">
        <v>162</v>
      </c>
      <c r="E11" s="6"/>
      <c r="F11" s="145">
        <v>0.0013425925925925925</v>
      </c>
      <c r="G11" s="132"/>
      <c r="H11" s="133"/>
    </row>
    <row r="12" spans="1:8" ht="10.5" customHeight="1">
      <c r="A12" s="130"/>
      <c r="B12" s="131"/>
      <c r="C12" s="128" t="s">
        <v>37</v>
      </c>
      <c r="D12" s="7">
        <v>167</v>
      </c>
      <c r="E12" s="6"/>
      <c r="F12" s="145">
        <v>0.0014930555555555556</v>
      </c>
      <c r="G12" s="132"/>
      <c r="H12" s="133"/>
    </row>
    <row r="13" spans="1:8" ht="10.5" customHeight="1">
      <c r="A13" s="130"/>
      <c r="B13" s="131"/>
      <c r="C13" s="129" t="s">
        <v>77</v>
      </c>
      <c r="D13" s="7">
        <v>163</v>
      </c>
      <c r="E13" s="6"/>
      <c r="F13" s="145">
        <v>0.001597222222222222</v>
      </c>
      <c r="G13" s="132"/>
      <c r="H13" s="133"/>
    </row>
    <row r="14" spans="1:8" s="22" customFormat="1" ht="10.5" customHeight="1">
      <c r="A14" s="130"/>
      <c r="B14" s="131"/>
      <c r="C14" s="128" t="s">
        <v>38</v>
      </c>
      <c r="D14" s="7">
        <v>168</v>
      </c>
      <c r="E14" s="134"/>
      <c r="F14" s="145">
        <v>0.0017476851851851852</v>
      </c>
      <c r="G14" s="132"/>
      <c r="H14" s="133"/>
    </row>
    <row r="15" spans="1:8" ht="10.5" customHeight="1">
      <c r="A15" s="130">
        <v>2</v>
      </c>
      <c r="B15" s="131" t="s">
        <v>54</v>
      </c>
      <c r="C15" s="67" t="s">
        <v>53</v>
      </c>
      <c r="D15" s="7">
        <v>135</v>
      </c>
      <c r="E15" s="17"/>
      <c r="F15" s="146">
        <v>0.0011458333333333333</v>
      </c>
      <c r="G15" s="135">
        <f>F15+F16+F17+F18</f>
        <v>0.005625</v>
      </c>
      <c r="H15" s="133">
        <v>2</v>
      </c>
    </row>
    <row r="16" spans="1:8" ht="10.5" customHeight="1">
      <c r="A16" s="130"/>
      <c r="B16" s="131"/>
      <c r="C16" s="96" t="s">
        <v>88</v>
      </c>
      <c r="D16" s="7">
        <v>131</v>
      </c>
      <c r="E16" s="17"/>
      <c r="F16" s="146">
        <v>0.0014351851851851854</v>
      </c>
      <c r="G16" s="135"/>
      <c r="H16" s="133"/>
    </row>
    <row r="17" spans="1:8" ht="10.5" customHeight="1">
      <c r="A17" s="130"/>
      <c r="B17" s="131"/>
      <c r="C17" s="96" t="s">
        <v>172</v>
      </c>
      <c r="D17" s="7">
        <v>132</v>
      </c>
      <c r="E17" s="17"/>
      <c r="F17" s="146">
        <v>0.0015046296296296294</v>
      </c>
      <c r="G17" s="135"/>
      <c r="H17" s="133"/>
    </row>
    <row r="18" spans="1:8" ht="10.5" customHeight="1">
      <c r="A18" s="130"/>
      <c r="B18" s="131"/>
      <c r="C18" s="95" t="s">
        <v>90</v>
      </c>
      <c r="D18" s="7">
        <v>133</v>
      </c>
      <c r="E18" s="17"/>
      <c r="F18" s="146">
        <v>0.001539351851851852</v>
      </c>
      <c r="G18" s="135"/>
      <c r="H18" s="133"/>
    </row>
    <row r="19" spans="1:8" ht="10.5" customHeight="1">
      <c r="A19" s="130"/>
      <c r="B19" s="131"/>
      <c r="C19" s="140" t="s">
        <v>171</v>
      </c>
      <c r="D19" s="7">
        <v>136</v>
      </c>
      <c r="E19" s="6"/>
      <c r="F19" s="146">
        <v>0.0017361111111111112</v>
      </c>
      <c r="G19" s="135"/>
      <c r="H19" s="133"/>
    </row>
    <row r="20" spans="1:8" ht="10.5" customHeight="1">
      <c r="A20" s="130"/>
      <c r="B20" s="131"/>
      <c r="C20" s="141" t="s">
        <v>89</v>
      </c>
      <c r="D20" s="7">
        <v>134</v>
      </c>
      <c r="E20" s="17"/>
      <c r="F20" s="146">
        <v>0.0036689814814814814</v>
      </c>
      <c r="G20" s="135"/>
      <c r="H20" s="133"/>
    </row>
    <row r="21" spans="1:8" ht="10.5" customHeight="1">
      <c r="A21" s="130">
        <v>3</v>
      </c>
      <c r="B21" s="131" t="s">
        <v>57</v>
      </c>
      <c r="C21" s="96" t="s">
        <v>97</v>
      </c>
      <c r="D21" s="7">
        <v>141</v>
      </c>
      <c r="E21" s="17"/>
      <c r="F21" s="146">
        <v>0.0014351851851851854</v>
      </c>
      <c r="G21" s="135">
        <f>F21+F22+F23+F24</f>
        <v>0.005914351851851852</v>
      </c>
      <c r="H21" s="133">
        <v>3</v>
      </c>
    </row>
    <row r="22" spans="1:8" ht="10.5" customHeight="1">
      <c r="A22" s="130"/>
      <c r="B22" s="131"/>
      <c r="C22" s="96" t="s">
        <v>98</v>
      </c>
      <c r="D22" s="7">
        <v>142</v>
      </c>
      <c r="E22" s="17"/>
      <c r="F22" s="146">
        <v>0.0014467592592592594</v>
      </c>
      <c r="G22" s="135"/>
      <c r="H22" s="133"/>
    </row>
    <row r="23" spans="1:8" ht="10.5" customHeight="1">
      <c r="A23" s="130"/>
      <c r="B23" s="131"/>
      <c r="C23" s="67" t="s">
        <v>55</v>
      </c>
      <c r="D23" s="7">
        <v>146</v>
      </c>
      <c r="E23" s="17"/>
      <c r="F23" s="146">
        <v>0.0014467592592592594</v>
      </c>
      <c r="G23" s="135"/>
      <c r="H23" s="133"/>
    </row>
    <row r="24" spans="1:8" ht="10.5" customHeight="1">
      <c r="A24" s="130"/>
      <c r="B24" s="131"/>
      <c r="C24" s="96" t="s">
        <v>95</v>
      </c>
      <c r="D24" s="7">
        <v>143</v>
      </c>
      <c r="E24" s="17"/>
      <c r="F24" s="146">
        <v>0.0015856481481481479</v>
      </c>
      <c r="G24" s="135"/>
      <c r="H24" s="133"/>
    </row>
    <row r="25" spans="1:8" ht="10.5" customHeight="1">
      <c r="A25" s="130"/>
      <c r="B25" s="131"/>
      <c r="C25" s="141" t="s">
        <v>96</v>
      </c>
      <c r="D25" s="7">
        <v>144</v>
      </c>
      <c r="E25" s="17"/>
      <c r="F25" s="146">
        <v>0.0016435185185185185</v>
      </c>
      <c r="G25" s="135"/>
      <c r="H25" s="133"/>
    </row>
    <row r="26" spans="1:8" ht="10.5" customHeight="1">
      <c r="A26" s="130"/>
      <c r="B26" s="131"/>
      <c r="C26" s="129" t="s">
        <v>99</v>
      </c>
      <c r="D26" s="7">
        <v>145</v>
      </c>
      <c r="E26" s="17"/>
      <c r="F26" s="146">
        <v>0.001863425925925926</v>
      </c>
      <c r="G26" s="135"/>
      <c r="H26" s="133"/>
    </row>
    <row r="27" spans="1:8" ht="10.5" customHeight="1">
      <c r="A27" s="130"/>
      <c r="B27" s="131"/>
      <c r="C27" s="140" t="s">
        <v>56</v>
      </c>
      <c r="D27" s="7">
        <v>147</v>
      </c>
      <c r="E27" s="6"/>
      <c r="F27" s="146">
        <v>0.002048611111111111</v>
      </c>
      <c r="G27" s="135"/>
      <c r="H27" s="133"/>
    </row>
    <row r="28" spans="1:8" ht="10.5" customHeight="1">
      <c r="A28" s="136">
        <v>4</v>
      </c>
      <c r="B28" s="131" t="s">
        <v>69</v>
      </c>
      <c r="C28" s="67" t="s">
        <v>67</v>
      </c>
      <c r="D28" s="7">
        <v>185</v>
      </c>
      <c r="E28" s="6"/>
      <c r="F28" s="146">
        <v>0.0011574074074074073</v>
      </c>
      <c r="G28" s="135">
        <f>F28+F29+F30+F31</f>
        <v>0.0059490740740740745</v>
      </c>
      <c r="H28" s="133">
        <v>4</v>
      </c>
    </row>
    <row r="29" spans="1:8" ht="10.5" customHeight="1">
      <c r="A29" s="137"/>
      <c r="B29" s="131"/>
      <c r="C29" s="67" t="s">
        <v>68</v>
      </c>
      <c r="D29" s="7">
        <v>186</v>
      </c>
      <c r="E29" s="6"/>
      <c r="F29" s="146">
        <v>0.001388888888888889</v>
      </c>
      <c r="G29" s="135"/>
      <c r="H29" s="133"/>
    </row>
    <row r="30" spans="1:8" ht="10.5" customHeight="1">
      <c r="A30" s="137"/>
      <c r="B30" s="131"/>
      <c r="C30" s="96" t="s">
        <v>91</v>
      </c>
      <c r="D30" s="7">
        <v>181</v>
      </c>
      <c r="E30" s="17"/>
      <c r="F30" s="146">
        <v>0.0017013888888888888</v>
      </c>
      <c r="G30" s="135"/>
      <c r="H30" s="133"/>
    </row>
    <row r="31" spans="1:8" ht="10.5" customHeight="1">
      <c r="A31" s="137"/>
      <c r="B31" s="131"/>
      <c r="C31" s="96" t="s">
        <v>93</v>
      </c>
      <c r="D31" s="7">
        <v>182</v>
      </c>
      <c r="E31" s="17"/>
      <c r="F31" s="146">
        <v>0.0017013888888888892</v>
      </c>
      <c r="G31" s="135"/>
      <c r="H31" s="133"/>
    </row>
    <row r="32" spans="1:8" ht="10.5" customHeight="1">
      <c r="A32" s="137"/>
      <c r="B32" s="131"/>
      <c r="C32" s="141" t="s">
        <v>94</v>
      </c>
      <c r="D32" s="7">
        <v>183</v>
      </c>
      <c r="E32" s="17"/>
      <c r="F32" s="146">
        <v>0.001759259259259259</v>
      </c>
      <c r="G32" s="135"/>
      <c r="H32" s="133"/>
    </row>
    <row r="33" spans="1:8" ht="10.5" customHeight="1">
      <c r="A33" s="138"/>
      <c r="B33" s="131"/>
      <c r="C33" s="141" t="s">
        <v>92</v>
      </c>
      <c r="D33" s="7">
        <v>184</v>
      </c>
      <c r="E33" s="17"/>
      <c r="F33" s="146">
        <v>0.002025462962962963</v>
      </c>
      <c r="G33" s="135"/>
      <c r="H33" s="133"/>
    </row>
    <row r="34" spans="1:8" ht="10.5" customHeight="1">
      <c r="A34" s="136">
        <v>5</v>
      </c>
      <c r="B34" s="131" t="s">
        <v>44</v>
      </c>
      <c r="C34" s="95" t="s">
        <v>80</v>
      </c>
      <c r="D34" s="7">
        <v>121</v>
      </c>
      <c r="E34" s="6"/>
      <c r="F34" s="145">
        <v>0.0013541666666666667</v>
      </c>
      <c r="G34" s="132">
        <f>F34+F35+F36+F37</f>
        <v>0.006296296296296297</v>
      </c>
      <c r="H34" s="133">
        <v>5</v>
      </c>
    </row>
    <row r="35" spans="1:8" ht="10.5" customHeight="1">
      <c r="A35" s="137"/>
      <c r="B35" s="131"/>
      <c r="C35" s="71" t="s">
        <v>40</v>
      </c>
      <c r="D35" s="7">
        <v>124</v>
      </c>
      <c r="E35" s="6"/>
      <c r="F35" s="145">
        <v>0.0014467592592592594</v>
      </c>
      <c r="G35" s="132"/>
      <c r="H35" s="133"/>
    </row>
    <row r="36" spans="1:8" ht="10.5" customHeight="1">
      <c r="A36" s="137"/>
      <c r="B36" s="131"/>
      <c r="C36" s="71" t="s">
        <v>42</v>
      </c>
      <c r="D36" s="7">
        <v>125</v>
      </c>
      <c r="E36" s="6"/>
      <c r="F36" s="145">
        <v>0.0016319444444444445</v>
      </c>
      <c r="G36" s="132"/>
      <c r="H36" s="133"/>
    </row>
    <row r="37" spans="1:8" ht="10.5" customHeight="1">
      <c r="A37" s="137"/>
      <c r="B37" s="131"/>
      <c r="C37" s="95" t="s">
        <v>81</v>
      </c>
      <c r="D37" s="7">
        <v>122</v>
      </c>
      <c r="E37" s="6"/>
      <c r="F37" s="145">
        <v>0.0018634259259259261</v>
      </c>
      <c r="G37" s="132"/>
      <c r="H37" s="133"/>
    </row>
    <row r="38" spans="1:8" s="30" customFormat="1" ht="10.5" customHeight="1">
      <c r="A38" s="137"/>
      <c r="B38" s="131"/>
      <c r="C38" s="128" t="s">
        <v>41</v>
      </c>
      <c r="D38" s="7">
        <v>126</v>
      </c>
      <c r="E38" s="6"/>
      <c r="F38" s="145">
        <v>0.001956018518518519</v>
      </c>
      <c r="G38" s="132"/>
      <c r="H38" s="133"/>
    </row>
    <row r="39" spans="1:8" ht="10.5" customHeight="1">
      <c r="A39" s="138"/>
      <c r="B39" s="131"/>
      <c r="C39" s="129" t="s">
        <v>79</v>
      </c>
      <c r="D39" s="7">
        <v>123</v>
      </c>
      <c r="E39" s="6"/>
      <c r="F39" s="145">
        <v>0.0028935185185185184</v>
      </c>
      <c r="G39" s="132"/>
      <c r="H39" s="133"/>
    </row>
    <row r="40" spans="1:8" ht="10.5" customHeight="1">
      <c r="A40" s="136">
        <v>6</v>
      </c>
      <c r="B40" s="131" t="s">
        <v>105</v>
      </c>
      <c r="C40" s="95" t="s">
        <v>102</v>
      </c>
      <c r="D40" s="75">
        <v>101</v>
      </c>
      <c r="E40" s="17"/>
      <c r="F40" s="146">
        <v>0.001423611111111111</v>
      </c>
      <c r="G40" s="135">
        <f>F40+F41+F42+F43</f>
        <v>0.006400462962962963</v>
      </c>
      <c r="H40" s="133">
        <v>6</v>
      </c>
    </row>
    <row r="41" spans="1:8" ht="10.5" customHeight="1">
      <c r="A41" s="137"/>
      <c r="B41" s="131"/>
      <c r="C41" s="70" t="s">
        <v>63</v>
      </c>
      <c r="D41" s="75">
        <v>104</v>
      </c>
      <c r="E41" s="17"/>
      <c r="F41" s="146">
        <v>0.0015277777777777779</v>
      </c>
      <c r="G41" s="135"/>
      <c r="H41" s="133"/>
    </row>
    <row r="42" spans="1:8" ht="10.5" customHeight="1">
      <c r="A42" s="137"/>
      <c r="B42" s="131"/>
      <c r="C42" s="70" t="s">
        <v>64</v>
      </c>
      <c r="D42" s="75">
        <v>105</v>
      </c>
      <c r="E42" s="6"/>
      <c r="F42" s="146">
        <v>0.0016550925925925926</v>
      </c>
      <c r="G42" s="135"/>
      <c r="H42" s="133"/>
    </row>
    <row r="43" spans="1:8" ht="10.5" customHeight="1">
      <c r="A43" s="137"/>
      <c r="B43" s="131"/>
      <c r="C43" s="70" t="s">
        <v>65</v>
      </c>
      <c r="D43" s="75">
        <v>106</v>
      </c>
      <c r="E43" s="6"/>
      <c r="F43" s="146">
        <v>0.0017939814814814817</v>
      </c>
      <c r="G43" s="135"/>
      <c r="H43" s="133"/>
    </row>
    <row r="44" spans="1:8" ht="10.5" customHeight="1">
      <c r="A44" s="137"/>
      <c r="B44" s="131"/>
      <c r="C44" s="129" t="s">
        <v>103</v>
      </c>
      <c r="D44" s="75">
        <v>102</v>
      </c>
      <c r="E44" s="17"/>
      <c r="F44" s="146">
        <v>0.001840277777777778</v>
      </c>
      <c r="G44" s="135"/>
      <c r="H44" s="133"/>
    </row>
    <row r="45" spans="1:8" ht="10.5" customHeight="1">
      <c r="A45" s="138"/>
      <c r="B45" s="131"/>
      <c r="C45" s="129" t="s">
        <v>104</v>
      </c>
      <c r="D45" s="75">
        <v>103</v>
      </c>
      <c r="E45" s="17"/>
      <c r="F45" s="146">
        <v>0.0018865740740740742</v>
      </c>
      <c r="G45" s="135"/>
      <c r="H45" s="133"/>
    </row>
    <row r="46" spans="1:8" ht="10.5" customHeight="1">
      <c r="A46" s="136">
        <v>7</v>
      </c>
      <c r="B46" s="131" t="s">
        <v>141</v>
      </c>
      <c r="C46" s="95" t="s">
        <v>142</v>
      </c>
      <c r="D46" s="7">
        <v>191</v>
      </c>
      <c r="E46" s="17"/>
      <c r="F46" s="146">
        <v>0.0014699074074074074</v>
      </c>
      <c r="G46" s="135">
        <f>F46+F47+F48+F49</f>
        <v>0.006805555555555556</v>
      </c>
      <c r="H46" s="133">
        <v>7</v>
      </c>
    </row>
    <row r="47" spans="1:8" ht="10.5" customHeight="1">
      <c r="A47" s="137"/>
      <c r="B47" s="131"/>
      <c r="C47" s="71" t="s">
        <v>137</v>
      </c>
      <c r="D47" s="7">
        <v>193</v>
      </c>
      <c r="E47" s="17"/>
      <c r="F47" s="146">
        <v>0.0017129629629629628</v>
      </c>
      <c r="G47" s="135"/>
      <c r="H47" s="133"/>
    </row>
    <row r="48" spans="1:8" ht="10.5" customHeight="1">
      <c r="A48" s="137"/>
      <c r="B48" s="131"/>
      <c r="C48" s="71" t="s">
        <v>138</v>
      </c>
      <c r="D48" s="7">
        <v>194</v>
      </c>
      <c r="E48" s="17"/>
      <c r="F48" s="146">
        <v>0.0017824074074074075</v>
      </c>
      <c r="G48" s="135"/>
      <c r="H48" s="133"/>
    </row>
    <row r="49" spans="1:8" ht="10.5" customHeight="1">
      <c r="A49" s="137"/>
      <c r="B49" s="131"/>
      <c r="C49" s="67" t="s">
        <v>139</v>
      </c>
      <c r="D49" s="7">
        <v>195</v>
      </c>
      <c r="E49" s="17"/>
      <c r="F49" s="146">
        <v>0.001840277777777778</v>
      </c>
      <c r="G49" s="135"/>
      <c r="H49" s="133"/>
    </row>
    <row r="50" spans="1:8" ht="10.5" customHeight="1">
      <c r="A50" s="137"/>
      <c r="B50" s="131"/>
      <c r="C50" s="141" t="s">
        <v>143</v>
      </c>
      <c r="D50" s="7">
        <v>192</v>
      </c>
      <c r="E50" s="17"/>
      <c r="F50" s="146">
        <v>0.0022685185185185187</v>
      </c>
      <c r="G50" s="135"/>
      <c r="H50" s="133"/>
    </row>
    <row r="51" spans="1:8" ht="10.5" customHeight="1">
      <c r="A51" s="138"/>
      <c r="B51" s="131"/>
      <c r="C51" s="128" t="s">
        <v>140</v>
      </c>
      <c r="D51" s="7">
        <v>196</v>
      </c>
      <c r="E51" s="17"/>
      <c r="F51" s="146">
        <v>0.003738425925925926</v>
      </c>
      <c r="G51" s="135"/>
      <c r="H51" s="133"/>
    </row>
    <row r="52" spans="1:8" ht="10.5" customHeight="1">
      <c r="A52" s="136">
        <v>8</v>
      </c>
      <c r="B52" s="131" t="s">
        <v>48</v>
      </c>
      <c r="C52" s="96" t="s">
        <v>83</v>
      </c>
      <c r="D52" s="7">
        <v>171</v>
      </c>
      <c r="E52" s="6"/>
      <c r="F52" s="145">
        <v>0.001574074074074074</v>
      </c>
      <c r="G52" s="132">
        <f>F52+F53+F54+F55</f>
        <v>0.00681712962962963</v>
      </c>
      <c r="H52" s="133">
        <v>8</v>
      </c>
    </row>
    <row r="53" spans="1:8" ht="10.5" customHeight="1">
      <c r="A53" s="137"/>
      <c r="B53" s="131"/>
      <c r="C53" s="67" t="s">
        <v>45</v>
      </c>
      <c r="D53" s="7">
        <v>174</v>
      </c>
      <c r="E53" s="6"/>
      <c r="F53" s="145">
        <v>0.0016203703703703703</v>
      </c>
      <c r="G53" s="132"/>
      <c r="H53" s="133"/>
    </row>
    <row r="54" spans="1:8" ht="10.5" customHeight="1">
      <c r="A54" s="137"/>
      <c r="B54" s="131"/>
      <c r="C54" s="67" t="s">
        <v>46</v>
      </c>
      <c r="D54" s="7">
        <v>175</v>
      </c>
      <c r="E54" s="6"/>
      <c r="F54" s="145">
        <v>0.001736111111111111</v>
      </c>
      <c r="G54" s="132"/>
      <c r="H54" s="133"/>
    </row>
    <row r="55" spans="1:8" ht="10.5" customHeight="1">
      <c r="A55" s="137"/>
      <c r="B55" s="131"/>
      <c r="C55" s="96" t="s">
        <v>82</v>
      </c>
      <c r="D55" s="7">
        <v>172</v>
      </c>
      <c r="E55" s="6"/>
      <c r="F55" s="145">
        <v>0.0018865740740740742</v>
      </c>
      <c r="G55" s="132"/>
      <c r="H55" s="133"/>
    </row>
    <row r="56" spans="1:8" ht="10.5" customHeight="1">
      <c r="A56" s="137"/>
      <c r="B56" s="131"/>
      <c r="C56" s="141" t="s">
        <v>84</v>
      </c>
      <c r="D56" s="7">
        <v>173</v>
      </c>
      <c r="E56" s="6"/>
      <c r="F56" s="145">
        <v>0.0019097222222222222</v>
      </c>
      <c r="G56" s="132"/>
      <c r="H56" s="133"/>
    </row>
    <row r="57" spans="1:8" ht="10.5" customHeight="1">
      <c r="A57" s="138"/>
      <c r="B57" s="131"/>
      <c r="C57" s="128" t="s">
        <v>47</v>
      </c>
      <c r="D57" s="7">
        <v>176</v>
      </c>
      <c r="E57" s="6"/>
      <c r="F57" s="145">
        <v>0.0028240740740740743</v>
      </c>
      <c r="G57" s="132"/>
      <c r="H57" s="133"/>
    </row>
    <row r="58" spans="1:8" ht="10.5" customHeight="1">
      <c r="A58" s="136">
        <v>9</v>
      </c>
      <c r="B58" s="131" t="s">
        <v>52</v>
      </c>
      <c r="C58" s="70" t="s">
        <v>50</v>
      </c>
      <c r="D58" s="7">
        <v>154</v>
      </c>
      <c r="E58" s="17"/>
      <c r="F58" s="146">
        <v>0.0014699074074074074</v>
      </c>
      <c r="G58" s="135">
        <f>F58+F59+F60+F61</f>
        <v>0.007905092592592592</v>
      </c>
      <c r="H58" s="133">
        <v>9</v>
      </c>
    </row>
    <row r="59" spans="1:8" ht="10.5" customHeight="1">
      <c r="A59" s="137"/>
      <c r="B59" s="131"/>
      <c r="C59" s="95" t="s">
        <v>85</v>
      </c>
      <c r="D59" s="7">
        <v>151</v>
      </c>
      <c r="E59" s="17"/>
      <c r="F59" s="146">
        <v>0.0016898148148148148</v>
      </c>
      <c r="G59" s="135"/>
      <c r="H59" s="133"/>
    </row>
    <row r="60" spans="1:8" ht="10.5" customHeight="1">
      <c r="A60" s="137"/>
      <c r="B60" s="131"/>
      <c r="C60" s="94" t="s">
        <v>87</v>
      </c>
      <c r="D60" s="7">
        <v>152</v>
      </c>
      <c r="E60" s="17"/>
      <c r="F60" s="146">
        <v>0.002002314814814815</v>
      </c>
      <c r="G60" s="135"/>
      <c r="H60" s="133"/>
    </row>
    <row r="61" spans="1:8" ht="10.5" customHeight="1">
      <c r="A61" s="137"/>
      <c r="B61" s="131"/>
      <c r="C61" s="94" t="s">
        <v>86</v>
      </c>
      <c r="D61" s="7">
        <v>153</v>
      </c>
      <c r="E61" s="17"/>
      <c r="F61" s="146">
        <v>0.0027430555555555554</v>
      </c>
      <c r="G61" s="135"/>
      <c r="H61" s="133"/>
    </row>
    <row r="62" spans="1:8" ht="10.5" customHeight="1">
      <c r="A62" s="137"/>
      <c r="B62" s="131"/>
      <c r="C62" s="128" t="s">
        <v>51</v>
      </c>
      <c r="D62" s="7">
        <v>155</v>
      </c>
      <c r="E62" s="17"/>
      <c r="F62" s="146">
        <v>0.003310185185185185</v>
      </c>
      <c r="G62" s="135"/>
      <c r="H62" s="133"/>
    </row>
    <row r="63" spans="1:8" ht="10.5" customHeight="1">
      <c r="A63" s="138"/>
      <c r="B63" s="131"/>
      <c r="C63" s="128" t="s">
        <v>49</v>
      </c>
      <c r="D63" s="7">
        <v>156</v>
      </c>
      <c r="E63" s="6"/>
      <c r="F63" s="146">
        <v>0.0038425925925925928</v>
      </c>
      <c r="G63" s="135"/>
      <c r="H63" s="133"/>
    </row>
    <row r="64" spans="1:8" ht="10.5" customHeight="1">
      <c r="A64" s="136">
        <v>10</v>
      </c>
      <c r="B64" s="131" t="s">
        <v>62</v>
      </c>
      <c r="C64" s="70" t="s">
        <v>59</v>
      </c>
      <c r="D64" s="68">
        <v>113</v>
      </c>
      <c r="E64" s="17"/>
      <c r="F64" s="146">
        <v>0.0016666666666666668</v>
      </c>
      <c r="G64" s="135">
        <f>F64+F65+F66+F67</f>
        <v>0.008229166666666666</v>
      </c>
      <c r="H64" s="133">
        <v>10</v>
      </c>
    </row>
    <row r="65" spans="1:8" ht="10.5" customHeight="1">
      <c r="A65" s="137"/>
      <c r="B65" s="131"/>
      <c r="C65" s="70" t="s">
        <v>61</v>
      </c>
      <c r="D65" s="68">
        <v>114</v>
      </c>
      <c r="E65" s="17"/>
      <c r="F65" s="146">
        <v>0.0016666666666666668</v>
      </c>
      <c r="G65" s="135"/>
      <c r="H65" s="133"/>
    </row>
    <row r="66" spans="1:8" ht="10.5" customHeight="1">
      <c r="A66" s="137"/>
      <c r="B66" s="131"/>
      <c r="C66" s="70" t="s">
        <v>60</v>
      </c>
      <c r="D66" s="68">
        <v>115</v>
      </c>
      <c r="E66" s="17"/>
      <c r="F66" s="146">
        <v>0.001840277777777778</v>
      </c>
      <c r="G66" s="135"/>
      <c r="H66" s="133"/>
    </row>
    <row r="67" spans="1:8" ht="10.5" customHeight="1">
      <c r="A67" s="137"/>
      <c r="B67" s="131"/>
      <c r="C67" s="94" t="s">
        <v>101</v>
      </c>
      <c r="D67" s="68">
        <v>111</v>
      </c>
      <c r="E67" s="17"/>
      <c r="F67" s="146">
        <v>0.0030555555555555553</v>
      </c>
      <c r="G67" s="135"/>
      <c r="H67" s="133"/>
    </row>
    <row r="68" spans="1:8" ht="10.5" customHeight="1">
      <c r="A68" s="137"/>
      <c r="B68" s="131"/>
      <c r="C68" s="129" t="s">
        <v>100</v>
      </c>
      <c r="D68" s="68">
        <v>112</v>
      </c>
      <c r="E68" s="17"/>
      <c r="F68" s="146">
        <v>0.003078703703703704</v>
      </c>
      <c r="G68" s="135"/>
      <c r="H68" s="133"/>
    </row>
    <row r="69" spans="1:8" ht="10.5" customHeight="1">
      <c r="A69" s="138"/>
      <c r="B69" s="131"/>
      <c r="C69" s="128" t="s">
        <v>58</v>
      </c>
      <c r="D69" s="68">
        <v>116</v>
      </c>
      <c r="E69" s="6"/>
      <c r="F69" s="146">
        <v>0.0037962962962962967</v>
      </c>
      <c r="G69" s="135"/>
      <c r="H69" s="133"/>
    </row>
    <row r="70" spans="1:8" ht="12.75" customHeight="1">
      <c r="A70" s="98"/>
      <c r="B70" s="98"/>
      <c r="C70" s="98"/>
      <c r="D70" s="98"/>
      <c r="E70" s="98"/>
      <c r="F70" s="14"/>
      <c r="G70" s="15"/>
      <c r="H70" s="9"/>
    </row>
    <row r="71" spans="2:6" ht="12.75" customHeight="1">
      <c r="B71" s="41" t="s">
        <v>26</v>
      </c>
      <c r="C71" s="50"/>
      <c r="D71" s="51" t="s">
        <v>27</v>
      </c>
      <c r="F71" s="51" t="s">
        <v>27</v>
      </c>
    </row>
    <row r="72" spans="2:6" ht="12.75" customHeight="1">
      <c r="B72" s="53" t="s">
        <v>28</v>
      </c>
      <c r="C72" s="53"/>
      <c r="D72" s="54" t="s">
        <v>29</v>
      </c>
      <c r="F72" s="54" t="s">
        <v>29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42">
    <mergeCell ref="A34:A39"/>
    <mergeCell ref="B34:B39"/>
    <mergeCell ref="G34:G39"/>
    <mergeCell ref="H34:H39"/>
    <mergeCell ref="G64:G69"/>
    <mergeCell ref="G40:G45"/>
    <mergeCell ref="G7:G14"/>
    <mergeCell ref="G52:G57"/>
    <mergeCell ref="G58:G63"/>
    <mergeCell ref="G15:G20"/>
    <mergeCell ref="G21:G27"/>
    <mergeCell ref="G28:G33"/>
    <mergeCell ref="A5:B5"/>
    <mergeCell ref="A70:E70"/>
    <mergeCell ref="A52:A57"/>
    <mergeCell ref="A64:A69"/>
    <mergeCell ref="B58:B63"/>
    <mergeCell ref="B64:B69"/>
    <mergeCell ref="B40:B45"/>
    <mergeCell ref="A40:A45"/>
    <mergeCell ref="B46:B51"/>
    <mergeCell ref="A7:A14"/>
    <mergeCell ref="A58:A63"/>
    <mergeCell ref="A15:A20"/>
    <mergeCell ref="A46:A51"/>
    <mergeCell ref="A21:A27"/>
    <mergeCell ref="A28:A33"/>
    <mergeCell ref="B15:B20"/>
    <mergeCell ref="B7:B14"/>
    <mergeCell ref="B52:B57"/>
    <mergeCell ref="B21:B27"/>
    <mergeCell ref="B28:B33"/>
    <mergeCell ref="H52:H57"/>
    <mergeCell ref="H58:H63"/>
    <mergeCell ref="H21:H27"/>
    <mergeCell ref="H28:H33"/>
    <mergeCell ref="H7:H14"/>
    <mergeCell ref="H15:H20"/>
    <mergeCell ref="H40:H45"/>
    <mergeCell ref="H46:H51"/>
    <mergeCell ref="H64:H69"/>
    <mergeCell ref="G46:G51"/>
  </mergeCells>
  <printOptions/>
  <pageMargins left="0.77" right="0.15748031496062992" top="0.18" bottom="0.32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4"/>
  <sheetViews>
    <sheetView zoomScaleSheetLayoutView="100" workbookViewId="0" topLeftCell="A10">
      <selection activeCell="J34" sqref="J34"/>
    </sheetView>
  </sheetViews>
  <sheetFormatPr defaultColWidth="9.140625" defaultRowHeight="12.75"/>
  <cols>
    <col min="1" max="1" width="4.28125" style="23" customWidth="1"/>
    <col min="2" max="2" width="29.140625" style="21" customWidth="1"/>
    <col min="3" max="3" width="25.00390625" style="4" customWidth="1"/>
    <col min="4" max="4" width="10.8515625" style="4" customWidth="1"/>
    <col min="5" max="5" width="10.8515625" style="20" customWidth="1"/>
    <col min="6" max="6" width="6.57421875" style="4" customWidth="1"/>
    <col min="7" max="16384" width="9.140625" style="4" customWidth="1"/>
  </cols>
  <sheetData>
    <row r="1" spans="1:5" s="27" customFormat="1" ht="15" customHeight="1">
      <c r="A1" s="57"/>
      <c r="B1" s="57"/>
      <c r="C1" s="35" t="s">
        <v>15</v>
      </c>
      <c r="D1" s="25"/>
      <c r="E1" s="26"/>
    </row>
    <row r="2" spans="1:5" s="27" customFormat="1" ht="13.5" customHeight="1">
      <c r="A2" s="57"/>
      <c r="B2" s="57"/>
      <c r="C2" s="35" t="s">
        <v>21</v>
      </c>
      <c r="D2" s="25"/>
      <c r="E2" s="26"/>
    </row>
    <row r="3" spans="1:5" s="27" customFormat="1" ht="15.75" customHeight="1">
      <c r="A3" s="57"/>
      <c r="B3" s="57"/>
      <c r="C3" s="36" t="s">
        <v>66</v>
      </c>
      <c r="D3" s="25"/>
      <c r="E3" s="26"/>
    </row>
    <row r="4" spans="1:4" ht="14.25" customHeight="1">
      <c r="A4" s="28"/>
      <c r="B4" s="28"/>
      <c r="C4" s="58" t="s">
        <v>32</v>
      </c>
      <c r="D4" s="19"/>
    </row>
    <row r="5" spans="1:109" ht="14.25" customHeight="1">
      <c r="A5" s="99" t="s">
        <v>23</v>
      </c>
      <c r="B5" s="99"/>
      <c r="C5" s="49"/>
      <c r="D5" s="21"/>
      <c r="E5" s="19"/>
      <c r="F5" s="59" t="s">
        <v>170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6" ht="67.5" customHeight="1">
      <c r="A6" s="34" t="s">
        <v>16</v>
      </c>
      <c r="B6" s="142" t="s">
        <v>13</v>
      </c>
      <c r="C6" s="142" t="s">
        <v>19</v>
      </c>
      <c r="D6" s="144" t="s">
        <v>6</v>
      </c>
      <c r="E6" s="144" t="s">
        <v>20</v>
      </c>
      <c r="F6" s="139" t="s">
        <v>12</v>
      </c>
    </row>
    <row r="7" spans="1:6" ht="12.75" customHeight="1">
      <c r="A7" s="130">
        <v>1</v>
      </c>
      <c r="B7" s="131" t="s">
        <v>112</v>
      </c>
      <c r="C7" s="96" t="s">
        <v>107</v>
      </c>
      <c r="D7" s="56">
        <v>0.0018055555555555557</v>
      </c>
      <c r="E7" s="156">
        <f>D7+D8+D9+D10</f>
        <v>0.008275462962962962</v>
      </c>
      <c r="F7" s="133">
        <v>1</v>
      </c>
    </row>
    <row r="8" spans="1:6" ht="12.75" customHeight="1">
      <c r="A8" s="130"/>
      <c r="B8" s="131"/>
      <c r="C8" s="96" t="s">
        <v>111</v>
      </c>
      <c r="D8" s="56">
        <v>0.0019675925925925924</v>
      </c>
      <c r="E8" s="97"/>
      <c r="F8" s="133"/>
    </row>
    <row r="9" spans="1:6" ht="12.75" customHeight="1">
      <c r="A9" s="130"/>
      <c r="B9" s="131"/>
      <c r="C9" s="96" t="s">
        <v>110</v>
      </c>
      <c r="D9" s="56">
        <v>0.0022222222222222222</v>
      </c>
      <c r="E9" s="97"/>
      <c r="F9" s="133"/>
    </row>
    <row r="10" spans="1:6" ht="12.75" customHeight="1">
      <c r="A10" s="130"/>
      <c r="B10" s="131"/>
      <c r="C10" s="96" t="s">
        <v>144</v>
      </c>
      <c r="D10" s="82">
        <v>0.0022800925925925927</v>
      </c>
      <c r="E10" s="97"/>
      <c r="F10" s="133"/>
    </row>
    <row r="11" spans="1:6" ht="12.75" customHeight="1">
      <c r="A11" s="130"/>
      <c r="B11" s="131"/>
      <c r="C11" s="141" t="s">
        <v>109</v>
      </c>
      <c r="D11" s="56">
        <v>0.002881944444444445</v>
      </c>
      <c r="E11" s="97"/>
      <c r="F11" s="133"/>
    </row>
    <row r="12" spans="1:6" ht="12.75" customHeight="1">
      <c r="A12" s="130"/>
      <c r="B12" s="131"/>
      <c r="C12" s="129" t="s">
        <v>176</v>
      </c>
      <c r="D12" s="82">
        <v>0.005486111111111112</v>
      </c>
      <c r="E12" s="97"/>
      <c r="F12" s="133"/>
    </row>
    <row r="13" spans="1:6" s="22" customFormat="1" ht="12.75" customHeight="1">
      <c r="A13" s="130"/>
      <c r="B13" s="131"/>
      <c r="C13" s="141" t="s">
        <v>108</v>
      </c>
      <c r="D13" s="56">
        <v>0.005659722222222222</v>
      </c>
      <c r="E13" s="157"/>
      <c r="F13" s="133"/>
    </row>
    <row r="14" spans="1:6" ht="12.75" customHeight="1">
      <c r="A14" s="130">
        <v>5</v>
      </c>
      <c r="B14" s="131" t="s">
        <v>126</v>
      </c>
      <c r="C14" s="94" t="s">
        <v>155</v>
      </c>
      <c r="D14" s="82">
        <v>0.001990740740740741</v>
      </c>
      <c r="E14" s="156">
        <f>D14+D15+D16+D17</f>
        <v>0.008877314814814814</v>
      </c>
      <c r="F14" s="133">
        <v>2</v>
      </c>
    </row>
    <row r="15" spans="1:6" ht="12.75" customHeight="1">
      <c r="A15" s="130"/>
      <c r="B15" s="131"/>
      <c r="C15" s="94" t="s">
        <v>157</v>
      </c>
      <c r="D15" s="82">
        <v>0.0021875</v>
      </c>
      <c r="E15" s="97"/>
      <c r="F15" s="133"/>
    </row>
    <row r="16" spans="1:6" ht="12.75" customHeight="1">
      <c r="A16" s="130"/>
      <c r="B16" s="131"/>
      <c r="C16" s="94" t="s">
        <v>156</v>
      </c>
      <c r="D16" s="82">
        <v>0.002256944444444444</v>
      </c>
      <c r="E16" s="97"/>
      <c r="F16" s="133"/>
    </row>
    <row r="17" spans="1:6" ht="12.75" customHeight="1">
      <c r="A17" s="130"/>
      <c r="B17" s="131"/>
      <c r="C17" s="94" t="s">
        <v>125</v>
      </c>
      <c r="D17" s="56">
        <v>0.0024421296296296296</v>
      </c>
      <c r="E17" s="97"/>
      <c r="F17" s="133"/>
    </row>
    <row r="18" spans="1:6" ht="12.75" customHeight="1">
      <c r="A18" s="130"/>
      <c r="B18" s="131"/>
      <c r="C18" s="129" t="s">
        <v>159</v>
      </c>
      <c r="D18" s="82">
        <v>0.0028819444444444444</v>
      </c>
      <c r="E18" s="97"/>
      <c r="F18" s="133"/>
    </row>
    <row r="19" spans="1:6" ht="12.75" customHeight="1">
      <c r="A19" s="130"/>
      <c r="B19" s="131"/>
      <c r="C19" s="129" t="s">
        <v>158</v>
      </c>
      <c r="D19" s="82">
        <v>0.0035069444444444445</v>
      </c>
      <c r="E19" s="157"/>
      <c r="F19" s="133"/>
    </row>
    <row r="20" spans="1:6" ht="12.75" customHeight="1">
      <c r="A20" s="130">
        <v>3</v>
      </c>
      <c r="B20" s="131" t="s">
        <v>120</v>
      </c>
      <c r="C20" s="96" t="s">
        <v>151</v>
      </c>
      <c r="D20" s="82">
        <v>0.0021643518518518518</v>
      </c>
      <c r="E20" s="156">
        <f>D20+D21+D22+D23</f>
        <v>0.009027777777777777</v>
      </c>
      <c r="F20" s="133">
        <v>3</v>
      </c>
    </row>
    <row r="21" spans="1:6" ht="12.75" customHeight="1">
      <c r="A21" s="130"/>
      <c r="B21" s="131"/>
      <c r="C21" s="96" t="s">
        <v>148</v>
      </c>
      <c r="D21" s="82">
        <v>0.0021759259259259258</v>
      </c>
      <c r="E21" s="97"/>
      <c r="F21" s="133"/>
    </row>
    <row r="22" spans="1:6" ht="12.75" customHeight="1">
      <c r="A22" s="130"/>
      <c r="B22" s="131"/>
      <c r="C22" s="96" t="s">
        <v>118</v>
      </c>
      <c r="D22" s="56">
        <v>0.0023263888888888887</v>
      </c>
      <c r="E22" s="97"/>
      <c r="F22" s="133"/>
    </row>
    <row r="23" spans="1:6" ht="12.75" customHeight="1">
      <c r="A23" s="130"/>
      <c r="B23" s="131"/>
      <c r="C23" s="96" t="s">
        <v>119</v>
      </c>
      <c r="D23" s="56">
        <v>0.002361111111111111</v>
      </c>
      <c r="E23" s="97"/>
      <c r="F23" s="133"/>
    </row>
    <row r="24" spans="1:6" ht="12.75" customHeight="1">
      <c r="A24" s="130"/>
      <c r="B24" s="131"/>
      <c r="C24" s="141" t="s">
        <v>117</v>
      </c>
      <c r="D24" s="56">
        <v>0.002395833333333333</v>
      </c>
      <c r="E24" s="97"/>
      <c r="F24" s="133"/>
    </row>
    <row r="25" spans="1:6" ht="12.75" customHeight="1">
      <c r="A25" s="130"/>
      <c r="B25" s="131"/>
      <c r="C25" s="141" t="s">
        <v>152</v>
      </c>
      <c r="D25" s="82">
        <v>0.002939814814814815</v>
      </c>
      <c r="E25" s="97"/>
      <c r="F25" s="133"/>
    </row>
    <row r="26" spans="1:6" ht="12.75" customHeight="1">
      <c r="A26" s="130"/>
      <c r="B26" s="131"/>
      <c r="C26" s="141" t="s">
        <v>149</v>
      </c>
      <c r="D26" s="82">
        <v>0.002997685185185185</v>
      </c>
      <c r="E26" s="97"/>
      <c r="F26" s="133"/>
    </row>
    <row r="27" spans="1:6" ht="12.75" customHeight="1">
      <c r="A27" s="130"/>
      <c r="B27" s="131"/>
      <c r="C27" s="141" t="s">
        <v>150</v>
      </c>
      <c r="D27" s="82">
        <v>0.0030555555555555557</v>
      </c>
      <c r="E27" s="157"/>
      <c r="F27" s="133"/>
    </row>
    <row r="28" spans="1:6" ht="12.75" customHeight="1">
      <c r="A28" s="130">
        <v>4</v>
      </c>
      <c r="B28" s="131" t="s">
        <v>69</v>
      </c>
      <c r="C28" s="96" t="s">
        <v>124</v>
      </c>
      <c r="D28" s="56">
        <v>0.0019328703703703704</v>
      </c>
      <c r="E28" s="156">
        <f>D28+D29+D30+D31</f>
        <v>0.009259259259259259</v>
      </c>
      <c r="F28" s="133">
        <v>4</v>
      </c>
    </row>
    <row r="29" spans="1:6" ht="12.75" customHeight="1">
      <c r="A29" s="130"/>
      <c r="B29" s="131"/>
      <c r="C29" s="96" t="s">
        <v>154</v>
      </c>
      <c r="D29" s="82">
        <v>0.001979166666666667</v>
      </c>
      <c r="E29" s="97"/>
      <c r="F29" s="133"/>
    </row>
    <row r="30" spans="1:6" ht="12.75" customHeight="1">
      <c r="A30" s="130"/>
      <c r="B30" s="131"/>
      <c r="C30" s="96" t="s">
        <v>153</v>
      </c>
      <c r="D30" s="82">
        <v>0.0022916666666666667</v>
      </c>
      <c r="E30" s="97"/>
      <c r="F30" s="133"/>
    </row>
    <row r="31" spans="1:6" ht="12.75" customHeight="1">
      <c r="A31" s="130"/>
      <c r="B31" s="131"/>
      <c r="C31" s="96" t="s">
        <v>121</v>
      </c>
      <c r="D31" s="56">
        <v>0.0030555555555555553</v>
      </c>
      <c r="E31" s="97"/>
      <c r="F31" s="133"/>
    </row>
    <row r="32" spans="1:6" ht="12.75" customHeight="1">
      <c r="A32" s="130"/>
      <c r="B32" s="131"/>
      <c r="C32" s="141" t="s">
        <v>122</v>
      </c>
      <c r="D32" s="56">
        <v>0.0037731481481481487</v>
      </c>
      <c r="E32" s="97"/>
      <c r="F32" s="133"/>
    </row>
    <row r="33" spans="1:6" ht="12.75" customHeight="1">
      <c r="A33" s="130"/>
      <c r="B33" s="131"/>
      <c r="C33" s="141" t="s">
        <v>123</v>
      </c>
      <c r="D33" s="56">
        <v>0.004618055555555556</v>
      </c>
      <c r="E33" s="157"/>
      <c r="F33" s="133"/>
    </row>
    <row r="34" spans="1:6" ht="12.75" customHeight="1">
      <c r="A34" s="130">
        <v>6</v>
      </c>
      <c r="B34" s="131" t="s">
        <v>62</v>
      </c>
      <c r="C34" s="95" t="s">
        <v>127</v>
      </c>
      <c r="D34" s="56">
        <v>0.0018402777777777777</v>
      </c>
      <c r="E34" s="154">
        <f>D34+D35+D36+D37</f>
        <v>0.009675925925925926</v>
      </c>
      <c r="F34" s="133">
        <v>5</v>
      </c>
    </row>
    <row r="35" spans="1:6" ht="12.75" customHeight="1">
      <c r="A35" s="130"/>
      <c r="B35" s="131"/>
      <c r="C35" s="94" t="s">
        <v>163</v>
      </c>
      <c r="D35" s="82">
        <v>0.002337962962962963</v>
      </c>
      <c r="E35" s="155"/>
      <c r="F35" s="133"/>
    </row>
    <row r="36" spans="1:6" ht="12.75" customHeight="1">
      <c r="A36" s="130"/>
      <c r="B36" s="131"/>
      <c r="C36" s="95" t="s">
        <v>128</v>
      </c>
      <c r="D36" s="56">
        <v>0.0026273148148148145</v>
      </c>
      <c r="E36" s="155"/>
      <c r="F36" s="133"/>
    </row>
    <row r="37" spans="1:6" ht="12.75" customHeight="1">
      <c r="A37" s="130"/>
      <c r="B37" s="131"/>
      <c r="C37" s="94" t="s">
        <v>160</v>
      </c>
      <c r="D37" s="82">
        <v>0.0028703703703703703</v>
      </c>
      <c r="E37" s="155"/>
      <c r="F37" s="133"/>
    </row>
    <row r="38" spans="1:6" s="30" customFormat="1" ht="12.75" customHeight="1">
      <c r="A38" s="130"/>
      <c r="B38" s="131"/>
      <c r="C38" s="141" t="s">
        <v>162</v>
      </c>
      <c r="D38" s="82">
        <v>0.0030902777777777777</v>
      </c>
      <c r="E38" s="155"/>
      <c r="F38" s="133"/>
    </row>
    <row r="39" spans="1:6" ht="12.75" customHeight="1">
      <c r="A39" s="130"/>
      <c r="B39" s="131"/>
      <c r="C39" s="141" t="s">
        <v>161</v>
      </c>
      <c r="D39" s="82">
        <v>0.003981481481481482</v>
      </c>
      <c r="E39" s="155"/>
      <c r="F39" s="133"/>
    </row>
    <row r="40" spans="1:6" ht="12.75" customHeight="1">
      <c r="A40" s="130">
        <v>2</v>
      </c>
      <c r="B40" s="131" t="s">
        <v>116</v>
      </c>
      <c r="C40" s="96" t="s">
        <v>146</v>
      </c>
      <c r="D40" s="82">
        <v>0.002337962962962963</v>
      </c>
      <c r="E40" s="154">
        <f>D40+D41+D42+D43</f>
        <v>0.01074074074074074</v>
      </c>
      <c r="F40" s="133">
        <v>6</v>
      </c>
    </row>
    <row r="41" spans="1:6" ht="12.75" customHeight="1">
      <c r="A41" s="130"/>
      <c r="B41" s="131"/>
      <c r="C41" s="96" t="s">
        <v>145</v>
      </c>
      <c r="D41" s="82">
        <v>0.00275462962962963</v>
      </c>
      <c r="E41" s="155"/>
      <c r="F41" s="133"/>
    </row>
    <row r="42" spans="1:6" ht="12.75" customHeight="1">
      <c r="A42" s="130"/>
      <c r="B42" s="131"/>
      <c r="C42" s="96" t="s">
        <v>113</v>
      </c>
      <c r="D42" s="56">
        <v>0.0028125</v>
      </c>
      <c r="E42" s="155"/>
      <c r="F42" s="133"/>
    </row>
    <row r="43" spans="1:6" ht="12.75" customHeight="1">
      <c r="A43" s="130"/>
      <c r="B43" s="131"/>
      <c r="C43" s="96" t="s">
        <v>147</v>
      </c>
      <c r="D43" s="82">
        <v>0.0028356481481481483</v>
      </c>
      <c r="E43" s="155"/>
      <c r="F43" s="133"/>
    </row>
    <row r="44" spans="1:6" ht="12.75" customHeight="1">
      <c r="A44" s="130"/>
      <c r="B44" s="131"/>
      <c r="C44" s="141" t="s">
        <v>114</v>
      </c>
      <c r="D44" s="56">
        <v>0.0030208333333333333</v>
      </c>
      <c r="E44" s="155"/>
      <c r="F44" s="133"/>
    </row>
    <row r="45" spans="1:6" ht="12.75" customHeight="1">
      <c r="A45" s="130"/>
      <c r="B45" s="131"/>
      <c r="C45" s="141" t="s">
        <v>115</v>
      </c>
      <c r="D45" s="56">
        <v>0.003125</v>
      </c>
      <c r="E45" s="155"/>
      <c r="F45" s="133"/>
    </row>
    <row r="46" spans="1:6" ht="12.75" customHeight="1">
      <c r="A46" s="130">
        <v>7</v>
      </c>
      <c r="B46" s="131" t="s">
        <v>105</v>
      </c>
      <c r="C46" s="94" t="s">
        <v>130</v>
      </c>
      <c r="D46" s="56">
        <v>0.0024074074074074076</v>
      </c>
      <c r="E46" s="156">
        <f>D46+D47+D48+D49</f>
        <v>0.01152777777777778</v>
      </c>
      <c r="F46" s="133">
        <v>7</v>
      </c>
    </row>
    <row r="47" spans="1:6" ht="12.75" customHeight="1">
      <c r="A47" s="130"/>
      <c r="B47" s="131"/>
      <c r="C47" s="94" t="s">
        <v>129</v>
      </c>
      <c r="D47" s="56">
        <v>0.0027199074074074074</v>
      </c>
      <c r="E47" s="97"/>
      <c r="F47" s="133"/>
    </row>
    <row r="48" spans="1:6" ht="12.75" customHeight="1">
      <c r="A48" s="130"/>
      <c r="B48" s="131"/>
      <c r="C48" s="94" t="s">
        <v>131</v>
      </c>
      <c r="D48" s="56">
        <v>0.0030787037037037033</v>
      </c>
      <c r="E48" s="97"/>
      <c r="F48" s="133"/>
    </row>
    <row r="49" spans="1:6" ht="12.75" customHeight="1">
      <c r="A49" s="130"/>
      <c r="B49" s="131"/>
      <c r="C49" s="94" t="s">
        <v>166</v>
      </c>
      <c r="D49" s="82">
        <v>0.0033217592592592595</v>
      </c>
      <c r="E49" s="97"/>
      <c r="F49" s="133"/>
    </row>
    <row r="50" spans="1:6" ht="12.75" customHeight="1">
      <c r="A50" s="130"/>
      <c r="B50" s="131"/>
      <c r="C50" s="129" t="s">
        <v>165</v>
      </c>
      <c r="D50" s="82">
        <v>0.004814814814814815</v>
      </c>
      <c r="E50" s="97"/>
      <c r="F50" s="133"/>
    </row>
    <row r="51" spans="1:6" ht="12.75" customHeight="1">
      <c r="A51" s="130"/>
      <c r="B51" s="131"/>
      <c r="C51" s="129" t="s">
        <v>164</v>
      </c>
      <c r="D51" s="82">
        <v>0.004907407407407407</v>
      </c>
      <c r="E51" s="157"/>
      <c r="F51" s="133"/>
    </row>
    <row r="52" spans="1:6" ht="12" customHeight="1">
      <c r="A52" s="98"/>
      <c r="B52" s="98"/>
      <c r="C52" s="98"/>
      <c r="D52" s="14"/>
      <c r="E52" s="15"/>
      <c r="F52" s="9"/>
    </row>
    <row r="53" spans="2:10" ht="12.75" customHeight="1">
      <c r="B53" s="41" t="s">
        <v>26</v>
      </c>
      <c r="C53" s="50"/>
      <c r="D53" s="51" t="s">
        <v>27</v>
      </c>
      <c r="E53" s="50"/>
      <c r="F53" s="50"/>
      <c r="G53" s="50"/>
      <c r="I53" s="52"/>
      <c r="J53" s="9"/>
    </row>
    <row r="54" spans="2:10" ht="12.75" customHeight="1">
      <c r="B54" s="53" t="s">
        <v>28</v>
      </c>
      <c r="C54" s="53"/>
      <c r="D54" s="54" t="s">
        <v>29</v>
      </c>
      <c r="E54" s="53"/>
      <c r="F54" s="53"/>
      <c r="G54" s="53"/>
      <c r="I54" s="54"/>
      <c r="J54" s="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0">
    <mergeCell ref="E46:E51"/>
    <mergeCell ref="E7:E13"/>
    <mergeCell ref="E20:E27"/>
    <mergeCell ref="E14:E19"/>
    <mergeCell ref="E28:E33"/>
    <mergeCell ref="F46:F51"/>
    <mergeCell ref="F7:F13"/>
    <mergeCell ref="E34:E39"/>
    <mergeCell ref="F14:F19"/>
    <mergeCell ref="E40:E45"/>
    <mergeCell ref="F40:F45"/>
    <mergeCell ref="F34:F39"/>
    <mergeCell ref="F20:F27"/>
    <mergeCell ref="F28:F33"/>
    <mergeCell ref="B40:B45"/>
    <mergeCell ref="B7:B13"/>
    <mergeCell ref="B46:B51"/>
    <mergeCell ref="B14:B19"/>
    <mergeCell ref="B20:B27"/>
    <mergeCell ref="B34:B39"/>
    <mergeCell ref="A52:C52"/>
    <mergeCell ref="A20:A27"/>
    <mergeCell ref="A14:A19"/>
    <mergeCell ref="B28:B33"/>
    <mergeCell ref="A34:A39"/>
    <mergeCell ref="A28:A33"/>
    <mergeCell ref="A46:A51"/>
    <mergeCell ref="A5:B5"/>
    <mergeCell ref="A7:A13"/>
    <mergeCell ref="A40:A45"/>
  </mergeCells>
  <printOptions/>
  <pageMargins left="0.72" right="0.15748031496062992" top="0.18" bottom="0.44" header="0.18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3"/>
  <sheetViews>
    <sheetView workbookViewId="0" topLeftCell="A1">
      <selection activeCell="Q19" sqref="Q19:Q30"/>
    </sheetView>
  </sheetViews>
  <sheetFormatPr defaultColWidth="9.140625" defaultRowHeight="12.75"/>
  <cols>
    <col min="1" max="1" width="2.7109375" style="55" customWidth="1"/>
    <col min="2" max="2" width="23.8515625" style="0" customWidth="1"/>
    <col min="3" max="3" width="22.57421875" style="0" customWidth="1"/>
    <col min="4" max="4" width="4.7109375" style="0" customWidth="1"/>
    <col min="5" max="5" width="6.00390625" style="0" hidden="1" customWidth="1"/>
    <col min="6" max="6" width="4.00390625" style="9" hidden="1" customWidth="1"/>
    <col min="7" max="7" width="4.28125" style="9" customWidth="1"/>
    <col min="8" max="8" width="4.57421875" style="9" customWidth="1"/>
    <col min="9" max="9" width="4.140625" style="9" customWidth="1"/>
    <col min="10" max="10" width="5.00390625" style="9" customWidth="1"/>
    <col min="11" max="11" width="4.57421875" style="9" customWidth="1"/>
    <col min="12" max="12" width="5.7109375" style="9" customWidth="1"/>
    <col min="13" max="13" width="8.57421875" style="9" hidden="1" customWidth="1"/>
    <col min="14" max="14" width="7.28125" style="9" customWidth="1"/>
    <col min="15" max="15" width="7.57421875" style="16" customWidth="1"/>
    <col min="16" max="16" width="8.140625" style="9" customWidth="1"/>
    <col min="17" max="17" width="10.140625" style="9" customWidth="1"/>
    <col min="18" max="18" width="6.8515625" style="9" customWidth="1"/>
  </cols>
  <sheetData>
    <row r="1" spans="1:18" ht="12" customHeight="1">
      <c r="A1" s="40"/>
      <c r="B1" s="40"/>
      <c r="C1" s="40"/>
      <c r="D1" s="40"/>
      <c r="E1" s="40"/>
      <c r="F1" s="35" t="s">
        <v>15</v>
      </c>
      <c r="G1" s="35" t="s">
        <v>15</v>
      </c>
      <c r="H1" s="40"/>
      <c r="I1" s="40"/>
      <c r="J1" s="40"/>
      <c r="K1" s="40"/>
      <c r="L1" s="41"/>
      <c r="M1" s="42"/>
      <c r="N1" s="43"/>
      <c r="O1" s="41"/>
      <c r="P1" s="39"/>
      <c r="Q1" s="11"/>
      <c r="R1" s="12"/>
    </row>
    <row r="2" spans="1:18" ht="12" customHeight="1">
      <c r="A2" s="40"/>
      <c r="B2" s="40"/>
      <c r="C2" s="40"/>
      <c r="D2" s="40"/>
      <c r="E2" s="40"/>
      <c r="F2" s="35" t="s">
        <v>21</v>
      </c>
      <c r="G2" s="35" t="s">
        <v>21</v>
      </c>
      <c r="H2" s="40"/>
      <c r="I2" s="40"/>
      <c r="J2" s="40"/>
      <c r="K2" s="40"/>
      <c r="L2" s="41"/>
      <c r="M2" s="42"/>
      <c r="N2" s="43"/>
      <c r="O2" s="41"/>
      <c r="P2" s="39"/>
      <c r="Q2" s="11"/>
      <c r="R2" s="12"/>
    </row>
    <row r="3" spans="1:18" ht="12.75" customHeight="1">
      <c r="A3" s="40"/>
      <c r="B3" s="40"/>
      <c r="C3" s="40"/>
      <c r="D3" s="40"/>
      <c r="E3" s="40"/>
      <c r="F3" s="36" t="s">
        <v>22</v>
      </c>
      <c r="G3" s="36" t="s">
        <v>66</v>
      </c>
      <c r="H3" s="40"/>
      <c r="I3" s="40"/>
      <c r="J3" s="40"/>
      <c r="K3" s="40"/>
      <c r="L3" s="41"/>
      <c r="M3" s="42"/>
      <c r="N3" s="43"/>
      <c r="O3" s="41"/>
      <c r="P3" s="39"/>
      <c r="Q3" s="11"/>
      <c r="R3" s="12"/>
    </row>
    <row r="4" spans="1:18" ht="12" customHeight="1">
      <c r="A4" s="114" t="s">
        <v>23</v>
      </c>
      <c r="B4" s="114"/>
      <c r="C4" s="41"/>
      <c r="D4" s="45"/>
      <c r="E4" s="46" t="s">
        <v>24</v>
      </c>
      <c r="F4" s="41"/>
      <c r="G4" s="45"/>
      <c r="H4" s="45"/>
      <c r="I4" s="45"/>
      <c r="J4" s="41"/>
      <c r="K4" s="42"/>
      <c r="M4" s="42"/>
      <c r="N4" s="43"/>
      <c r="O4" s="47" t="s">
        <v>33</v>
      </c>
      <c r="P4" s="13"/>
      <c r="Q4" s="37"/>
      <c r="R4" s="12"/>
    </row>
    <row r="5" spans="1:122" ht="14.25" customHeight="1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2:252" ht="12" customHeight="1" thickBot="1">
      <c r="B6" s="48" t="s">
        <v>30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P6" s="55"/>
      <c r="Q6" s="55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1" customFormat="1" ht="12.75" customHeight="1">
      <c r="A7" s="118" t="s">
        <v>16</v>
      </c>
      <c r="B7" s="109" t="s">
        <v>25</v>
      </c>
      <c r="C7" s="120" t="s">
        <v>13</v>
      </c>
      <c r="D7" s="119" t="s">
        <v>18</v>
      </c>
      <c r="E7" s="123" t="s">
        <v>10</v>
      </c>
      <c r="F7" s="115" t="s">
        <v>0</v>
      </c>
      <c r="G7" s="117" t="s">
        <v>1</v>
      </c>
      <c r="H7" s="117"/>
      <c r="I7" s="117"/>
      <c r="J7" s="117"/>
      <c r="K7" s="117"/>
      <c r="L7" s="104" t="s">
        <v>2</v>
      </c>
      <c r="M7" s="106" t="s">
        <v>3</v>
      </c>
      <c r="N7" s="106" t="s">
        <v>4</v>
      </c>
      <c r="O7" s="111" t="s">
        <v>9</v>
      </c>
      <c r="P7" s="107" t="s">
        <v>5</v>
      </c>
      <c r="Q7" s="102" t="s">
        <v>6</v>
      </c>
      <c r="R7" s="100" t="s">
        <v>12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2" customFormat="1" ht="66.75" customHeight="1" thickBot="1">
      <c r="A8" s="119"/>
      <c r="B8" s="110"/>
      <c r="C8" s="121"/>
      <c r="D8" s="122"/>
      <c r="E8" s="124"/>
      <c r="F8" s="116"/>
      <c r="G8" s="60" t="s">
        <v>7</v>
      </c>
      <c r="H8" s="38" t="s">
        <v>167</v>
      </c>
      <c r="I8" s="38" t="s">
        <v>168</v>
      </c>
      <c r="J8" s="38" t="s">
        <v>135</v>
      </c>
      <c r="K8" s="60" t="s">
        <v>169</v>
      </c>
      <c r="L8" s="105"/>
      <c r="M8" s="104"/>
      <c r="N8" s="104"/>
      <c r="O8" s="112"/>
      <c r="P8" s="108"/>
      <c r="Q8" s="103"/>
      <c r="R8" s="10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1" customFormat="1" ht="12" customHeight="1">
      <c r="A9" s="10">
        <v>1</v>
      </c>
      <c r="B9" s="67" t="s">
        <v>53</v>
      </c>
      <c r="C9" s="7" t="s">
        <v>54</v>
      </c>
      <c r="D9" s="7">
        <v>135</v>
      </c>
      <c r="E9" s="6" t="s">
        <v>11</v>
      </c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  <c r="L9" s="29">
        <f aca="true" t="shared" si="0" ref="L9:L40">K9+J9+I9+H9+G9</f>
        <v>0</v>
      </c>
      <c r="M9" s="83">
        <v>0.00017361111111111112</v>
      </c>
      <c r="N9" s="84">
        <f aca="true" t="shared" si="1" ref="N9:N40">M9*L9</f>
        <v>0</v>
      </c>
      <c r="O9" s="84">
        <v>0</v>
      </c>
      <c r="P9" s="85">
        <v>0.0011458333333333333</v>
      </c>
      <c r="Q9" s="91">
        <f aca="true" t="shared" si="2" ref="Q9:Q40">P9-O9+N9</f>
        <v>0.0011458333333333333</v>
      </c>
      <c r="R9" s="92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18" s="3" customFormat="1" ht="12" customHeight="1">
      <c r="A10" s="10">
        <v>2</v>
      </c>
      <c r="B10" s="67" t="s">
        <v>67</v>
      </c>
      <c r="C10" s="7" t="s">
        <v>69</v>
      </c>
      <c r="D10" s="7">
        <v>185</v>
      </c>
      <c r="E10" s="6"/>
      <c r="F10" s="7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9">
        <f t="shared" si="0"/>
        <v>0</v>
      </c>
      <c r="M10" s="83">
        <v>0.00017361111111111112</v>
      </c>
      <c r="N10" s="84">
        <f t="shared" si="1"/>
        <v>0</v>
      </c>
      <c r="O10" s="84">
        <v>0</v>
      </c>
      <c r="P10" s="85">
        <v>0.0011574074074074073</v>
      </c>
      <c r="Q10" s="91">
        <f t="shared" si="2"/>
        <v>0.0011574074074074073</v>
      </c>
      <c r="R10" s="92">
        <v>2</v>
      </c>
    </row>
    <row r="11" spans="1:252" s="4" customFormat="1" ht="12" customHeight="1">
      <c r="A11" s="10">
        <v>3</v>
      </c>
      <c r="B11" s="70" t="s">
        <v>35</v>
      </c>
      <c r="C11" s="29" t="s">
        <v>39</v>
      </c>
      <c r="D11" s="7">
        <v>165</v>
      </c>
      <c r="E11" s="6" t="s">
        <v>11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9">
        <f t="shared" si="0"/>
        <v>0</v>
      </c>
      <c r="M11" s="83">
        <v>0.00017361111111111112</v>
      </c>
      <c r="N11" s="84">
        <f t="shared" si="1"/>
        <v>0</v>
      </c>
      <c r="O11" s="84">
        <v>0</v>
      </c>
      <c r="P11" s="85">
        <v>0.001261574074074074</v>
      </c>
      <c r="Q11" s="91">
        <f t="shared" si="2"/>
        <v>0.001261574074074074</v>
      </c>
      <c r="R11" s="92">
        <v>3</v>
      </c>
      <c r="S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2" customFormat="1" ht="12" customHeight="1" thickBot="1">
      <c r="A12" s="10">
        <v>4</v>
      </c>
      <c r="B12" s="71" t="s">
        <v>36</v>
      </c>
      <c r="C12" s="29" t="s">
        <v>39</v>
      </c>
      <c r="D12" s="7">
        <v>166</v>
      </c>
      <c r="E12" s="6" t="s">
        <v>11</v>
      </c>
      <c r="F12" s="7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9">
        <f t="shared" si="0"/>
        <v>0</v>
      </c>
      <c r="M12" s="83">
        <v>0.00017361111111111112</v>
      </c>
      <c r="N12" s="84">
        <f t="shared" si="1"/>
        <v>0</v>
      </c>
      <c r="O12" s="84">
        <v>0</v>
      </c>
      <c r="P12" s="85">
        <v>0.0012962962962962963</v>
      </c>
      <c r="Q12" s="91">
        <f t="shared" si="2"/>
        <v>0.0012962962962962963</v>
      </c>
      <c r="R12" s="92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1" customFormat="1" ht="12" customHeight="1">
      <c r="A13" s="10">
        <v>5</v>
      </c>
      <c r="B13" s="70" t="s">
        <v>34</v>
      </c>
      <c r="C13" s="29" t="s">
        <v>39</v>
      </c>
      <c r="D13" s="7">
        <v>164</v>
      </c>
      <c r="E13" s="6" t="s">
        <v>11</v>
      </c>
      <c r="F13" s="7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29">
        <f t="shared" si="0"/>
        <v>0</v>
      </c>
      <c r="M13" s="83">
        <v>0.00017361111111111112</v>
      </c>
      <c r="N13" s="84">
        <f t="shared" si="1"/>
        <v>0</v>
      </c>
      <c r="O13" s="84">
        <v>0</v>
      </c>
      <c r="P13" s="85">
        <v>0.0013078703703703705</v>
      </c>
      <c r="Q13" s="91">
        <f t="shared" si="2"/>
        <v>0.0013078703703703705</v>
      </c>
      <c r="R13" s="92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18" s="3" customFormat="1" ht="12" customHeight="1" thickBot="1">
      <c r="A14" s="10">
        <v>6</v>
      </c>
      <c r="B14" s="67" t="s">
        <v>68</v>
      </c>
      <c r="C14" s="7" t="s">
        <v>69</v>
      </c>
      <c r="D14" s="7">
        <v>186</v>
      </c>
      <c r="E14" s="6"/>
      <c r="F14" s="7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9">
        <f t="shared" si="0"/>
        <v>0</v>
      </c>
      <c r="M14" s="83">
        <v>0.00017361111111111112</v>
      </c>
      <c r="N14" s="84">
        <f t="shared" si="1"/>
        <v>0</v>
      </c>
      <c r="O14" s="84">
        <v>0</v>
      </c>
      <c r="P14" s="85">
        <v>0.001388888888888889</v>
      </c>
      <c r="Q14" s="91">
        <f t="shared" si="2"/>
        <v>0.001388888888888889</v>
      </c>
      <c r="R14" s="92">
        <v>6</v>
      </c>
    </row>
    <row r="15" spans="1:252" s="1" customFormat="1" ht="12" customHeight="1">
      <c r="A15" s="10">
        <v>7</v>
      </c>
      <c r="B15" s="70" t="s">
        <v>40</v>
      </c>
      <c r="C15" s="7" t="s">
        <v>44</v>
      </c>
      <c r="D15" s="7">
        <v>125</v>
      </c>
      <c r="E15" s="6" t="s">
        <v>11</v>
      </c>
      <c r="F15" s="7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29">
        <f t="shared" si="0"/>
        <v>0</v>
      </c>
      <c r="M15" s="83">
        <v>0.00017361111111111112</v>
      </c>
      <c r="N15" s="84">
        <f t="shared" si="1"/>
        <v>0</v>
      </c>
      <c r="O15" s="84">
        <v>0</v>
      </c>
      <c r="P15" s="85">
        <v>0.0014467592592592594</v>
      </c>
      <c r="Q15" s="91">
        <f t="shared" si="2"/>
        <v>0.0014467592592592594</v>
      </c>
      <c r="R15" s="92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2" customFormat="1" ht="12" customHeight="1" thickBot="1">
      <c r="A16" s="10">
        <v>8</v>
      </c>
      <c r="B16" s="67" t="s">
        <v>55</v>
      </c>
      <c r="C16" s="7" t="s">
        <v>57</v>
      </c>
      <c r="D16" s="7">
        <v>146</v>
      </c>
      <c r="E16" s="6" t="s">
        <v>11</v>
      </c>
      <c r="F16" s="7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29">
        <f t="shared" si="0"/>
        <v>0</v>
      </c>
      <c r="M16" s="83">
        <v>0.00017361111111111112</v>
      </c>
      <c r="N16" s="84">
        <f t="shared" si="1"/>
        <v>0</v>
      </c>
      <c r="O16" s="84">
        <v>0</v>
      </c>
      <c r="P16" s="85">
        <v>0.0014467592592592594</v>
      </c>
      <c r="Q16" s="91">
        <f t="shared" si="2"/>
        <v>0.0014467592592592594</v>
      </c>
      <c r="R16" s="92">
        <v>7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1" customFormat="1" ht="12" customHeight="1">
      <c r="A17" s="10">
        <v>9</v>
      </c>
      <c r="B17" s="70" t="s">
        <v>50</v>
      </c>
      <c r="C17" s="7" t="s">
        <v>52</v>
      </c>
      <c r="D17" s="7">
        <v>155</v>
      </c>
      <c r="E17" s="6" t="s">
        <v>11</v>
      </c>
      <c r="F17" s="7"/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29">
        <f t="shared" si="0"/>
        <v>1</v>
      </c>
      <c r="M17" s="83">
        <v>0.00017361111111111112</v>
      </c>
      <c r="N17" s="84">
        <f t="shared" si="1"/>
        <v>0.00017361111111111112</v>
      </c>
      <c r="O17" s="84">
        <v>0</v>
      </c>
      <c r="P17" s="85">
        <v>0.0012962962962962963</v>
      </c>
      <c r="Q17" s="91">
        <f t="shared" si="2"/>
        <v>0.0014699074074074074</v>
      </c>
      <c r="R17" s="92">
        <v>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18" s="3" customFormat="1" ht="12" customHeight="1">
      <c r="A18" s="10">
        <v>10</v>
      </c>
      <c r="B18" s="71" t="s">
        <v>37</v>
      </c>
      <c r="C18" s="29" t="s">
        <v>39</v>
      </c>
      <c r="D18" s="7">
        <v>167</v>
      </c>
      <c r="E18" s="6" t="s">
        <v>11</v>
      </c>
      <c r="F18" s="7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9">
        <f t="shared" si="0"/>
        <v>0</v>
      </c>
      <c r="M18" s="83">
        <v>0.00017361111111111112</v>
      </c>
      <c r="N18" s="84">
        <f t="shared" si="1"/>
        <v>0</v>
      </c>
      <c r="O18" s="84">
        <v>0</v>
      </c>
      <c r="P18" s="85">
        <v>0.0014930555555555556</v>
      </c>
      <c r="Q18" s="91">
        <f t="shared" si="2"/>
        <v>0.0014930555555555556</v>
      </c>
      <c r="R18" s="92">
        <v>10</v>
      </c>
    </row>
    <row r="19" spans="1:18" s="3" customFormat="1" ht="12" customHeight="1">
      <c r="A19" s="10">
        <v>11</v>
      </c>
      <c r="B19" s="70" t="s">
        <v>63</v>
      </c>
      <c r="C19" s="7" t="s">
        <v>105</v>
      </c>
      <c r="D19" s="6" t="s">
        <v>70</v>
      </c>
      <c r="E19" s="6"/>
      <c r="F19" s="7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29">
        <f t="shared" si="0"/>
        <v>0</v>
      </c>
      <c r="M19" s="83">
        <v>0.00017361111111111112</v>
      </c>
      <c r="N19" s="84">
        <f t="shared" si="1"/>
        <v>0</v>
      </c>
      <c r="O19" s="84">
        <v>0</v>
      </c>
      <c r="P19" s="85">
        <v>0.0015277777777777779</v>
      </c>
      <c r="Q19" s="91">
        <f t="shared" si="2"/>
        <v>0.0015277777777777779</v>
      </c>
      <c r="R19" s="92">
        <v>11</v>
      </c>
    </row>
    <row r="20" spans="1:252" s="2" customFormat="1" ht="12" customHeight="1" thickBot="1">
      <c r="A20" s="10">
        <v>12</v>
      </c>
      <c r="B20" s="67" t="s">
        <v>45</v>
      </c>
      <c r="C20" s="29" t="s">
        <v>48</v>
      </c>
      <c r="D20" s="7">
        <v>174</v>
      </c>
      <c r="E20" s="6" t="s">
        <v>11</v>
      </c>
      <c r="F20" s="7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29">
        <f t="shared" si="0"/>
        <v>0</v>
      </c>
      <c r="M20" s="83">
        <v>0.00017361111111111112</v>
      </c>
      <c r="N20" s="84">
        <f t="shared" si="1"/>
        <v>0</v>
      </c>
      <c r="O20" s="84">
        <v>0</v>
      </c>
      <c r="P20" s="85">
        <v>0.0016203703703703703</v>
      </c>
      <c r="Q20" s="91">
        <f t="shared" si="2"/>
        <v>0.0016203703703703703</v>
      </c>
      <c r="R20" s="92">
        <v>12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1" customFormat="1" ht="12" customHeight="1">
      <c r="A21" s="10">
        <v>13</v>
      </c>
      <c r="B21" s="70" t="s">
        <v>42</v>
      </c>
      <c r="C21" s="7" t="s">
        <v>44</v>
      </c>
      <c r="D21" s="7">
        <v>127</v>
      </c>
      <c r="E21" s="6" t="s">
        <v>11</v>
      </c>
      <c r="F21" s="7"/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29">
        <f t="shared" si="0"/>
        <v>1</v>
      </c>
      <c r="M21" s="83">
        <v>0.00017361111111111112</v>
      </c>
      <c r="N21" s="84">
        <f t="shared" si="1"/>
        <v>0.00017361111111111112</v>
      </c>
      <c r="O21" s="84">
        <v>0</v>
      </c>
      <c r="P21" s="85">
        <v>0.0014583333333333334</v>
      </c>
      <c r="Q21" s="91">
        <f t="shared" si="2"/>
        <v>0.0016319444444444445</v>
      </c>
      <c r="R21" s="92">
        <v>13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18" s="3" customFormat="1" ht="12" customHeight="1">
      <c r="A22" s="10">
        <v>14</v>
      </c>
      <c r="B22" s="70" t="s">
        <v>64</v>
      </c>
      <c r="C22" s="7" t="s">
        <v>105</v>
      </c>
      <c r="D22" s="6" t="s">
        <v>71</v>
      </c>
      <c r="E22" s="6"/>
      <c r="F22" s="7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29">
        <f t="shared" si="0"/>
        <v>0</v>
      </c>
      <c r="M22" s="83">
        <v>0.00017361111111111112</v>
      </c>
      <c r="N22" s="84">
        <f t="shared" si="1"/>
        <v>0</v>
      </c>
      <c r="O22" s="84">
        <v>0</v>
      </c>
      <c r="P22" s="85">
        <v>0.0016550925925925926</v>
      </c>
      <c r="Q22" s="91">
        <f t="shared" si="2"/>
        <v>0.0016550925925925926</v>
      </c>
      <c r="R22" s="92">
        <v>14</v>
      </c>
    </row>
    <row r="23" spans="1:18" s="3" customFormat="1" ht="12" customHeight="1" thickBot="1">
      <c r="A23" s="10">
        <v>15</v>
      </c>
      <c r="B23" s="70" t="s">
        <v>59</v>
      </c>
      <c r="C23" s="7" t="s">
        <v>62</v>
      </c>
      <c r="D23" s="69">
        <v>114</v>
      </c>
      <c r="E23" s="6"/>
      <c r="F23" s="7"/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29">
        <f t="shared" si="0"/>
        <v>1</v>
      </c>
      <c r="M23" s="83">
        <v>0.00017361111111111112</v>
      </c>
      <c r="N23" s="84">
        <f t="shared" si="1"/>
        <v>0.00017361111111111112</v>
      </c>
      <c r="O23" s="84">
        <v>0</v>
      </c>
      <c r="P23" s="85">
        <v>0.0014930555555555556</v>
      </c>
      <c r="Q23" s="91">
        <f t="shared" si="2"/>
        <v>0.0016666666666666668</v>
      </c>
      <c r="R23" s="92">
        <v>15</v>
      </c>
    </row>
    <row r="24" spans="1:252" s="1" customFormat="1" ht="12" customHeight="1">
      <c r="A24" s="10">
        <v>16</v>
      </c>
      <c r="B24" s="70" t="s">
        <v>61</v>
      </c>
      <c r="C24" s="7" t="s">
        <v>62</v>
      </c>
      <c r="D24" s="69">
        <v>117</v>
      </c>
      <c r="E24" s="6"/>
      <c r="F24" s="7"/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29">
        <f t="shared" si="0"/>
        <v>1</v>
      </c>
      <c r="M24" s="83">
        <v>0.00017361111111111112</v>
      </c>
      <c r="N24" s="84">
        <f t="shared" si="1"/>
        <v>0.00017361111111111112</v>
      </c>
      <c r="O24" s="84">
        <v>0</v>
      </c>
      <c r="P24" s="85">
        <v>0.0014930555555555556</v>
      </c>
      <c r="Q24" s="91">
        <f t="shared" si="2"/>
        <v>0.0016666666666666668</v>
      </c>
      <c r="R24" s="92">
        <v>15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18" s="3" customFormat="1" ht="12" customHeight="1">
      <c r="A25" s="10">
        <v>17</v>
      </c>
      <c r="B25" s="71" t="s">
        <v>137</v>
      </c>
      <c r="C25" s="7" t="s">
        <v>141</v>
      </c>
      <c r="D25" s="7">
        <v>195</v>
      </c>
      <c r="E25" s="6"/>
      <c r="F25" s="7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29">
        <f t="shared" si="0"/>
        <v>0</v>
      </c>
      <c r="M25" s="83">
        <v>0.00017361111111111112</v>
      </c>
      <c r="N25" s="84">
        <f t="shared" si="1"/>
        <v>0</v>
      </c>
      <c r="O25" s="84">
        <v>2.3148148148148147E-05</v>
      </c>
      <c r="P25" s="85">
        <v>0.001736111111111111</v>
      </c>
      <c r="Q25" s="91">
        <f t="shared" si="2"/>
        <v>0.0017129629629629628</v>
      </c>
      <c r="R25" s="92">
        <v>17</v>
      </c>
    </row>
    <row r="26" spans="1:18" s="3" customFormat="1" ht="12" customHeight="1">
      <c r="A26" s="10">
        <v>18</v>
      </c>
      <c r="B26" s="67" t="s">
        <v>46</v>
      </c>
      <c r="C26" s="7" t="s">
        <v>48</v>
      </c>
      <c r="D26" s="7">
        <v>175</v>
      </c>
      <c r="E26" s="6" t="s">
        <v>11</v>
      </c>
      <c r="F26" s="7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29">
        <f t="shared" si="0"/>
        <v>0</v>
      </c>
      <c r="M26" s="83">
        <v>0.00017361111111111112</v>
      </c>
      <c r="N26" s="84">
        <f t="shared" si="1"/>
        <v>0</v>
      </c>
      <c r="O26" s="84">
        <v>0</v>
      </c>
      <c r="P26" s="85">
        <v>0.001736111111111111</v>
      </c>
      <c r="Q26" s="91">
        <f t="shared" si="2"/>
        <v>0.001736111111111111</v>
      </c>
      <c r="R26" s="92">
        <v>18</v>
      </c>
    </row>
    <row r="27" spans="1:18" s="3" customFormat="1" ht="12" customHeight="1">
      <c r="A27" s="10">
        <v>19</v>
      </c>
      <c r="B27" s="78" t="s">
        <v>171</v>
      </c>
      <c r="C27" s="7" t="s">
        <v>54</v>
      </c>
      <c r="D27" s="7">
        <v>136</v>
      </c>
      <c r="E27" s="6" t="s">
        <v>11</v>
      </c>
      <c r="F27" s="7"/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29">
        <f t="shared" si="0"/>
        <v>1</v>
      </c>
      <c r="M27" s="83">
        <v>0.00017361111111111112</v>
      </c>
      <c r="N27" s="84">
        <f t="shared" si="1"/>
        <v>0.00017361111111111112</v>
      </c>
      <c r="O27" s="84">
        <v>0</v>
      </c>
      <c r="P27" s="85">
        <v>0.0015625</v>
      </c>
      <c r="Q27" s="91">
        <f t="shared" si="2"/>
        <v>0.0017361111111111112</v>
      </c>
      <c r="R27" s="92">
        <v>18</v>
      </c>
    </row>
    <row r="28" spans="1:18" s="3" customFormat="1" ht="12" customHeight="1">
      <c r="A28" s="10">
        <v>20</v>
      </c>
      <c r="B28" s="71" t="s">
        <v>38</v>
      </c>
      <c r="C28" s="29" t="s">
        <v>39</v>
      </c>
      <c r="D28" s="7">
        <v>168</v>
      </c>
      <c r="E28" s="6" t="s">
        <v>11</v>
      </c>
      <c r="F28" s="7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29">
        <f t="shared" si="0"/>
        <v>0</v>
      </c>
      <c r="M28" s="83">
        <v>0.00017361111111111112</v>
      </c>
      <c r="N28" s="84">
        <f t="shared" si="1"/>
        <v>0</v>
      </c>
      <c r="O28" s="84">
        <v>0</v>
      </c>
      <c r="P28" s="85">
        <v>0.0017476851851851852</v>
      </c>
      <c r="Q28" s="91">
        <f t="shared" si="2"/>
        <v>0.0017476851851851852</v>
      </c>
      <c r="R28" s="92">
        <v>20</v>
      </c>
    </row>
    <row r="29" spans="1:18" s="3" customFormat="1" ht="12" customHeight="1">
      <c r="A29" s="10">
        <v>21</v>
      </c>
      <c r="B29" s="71" t="s">
        <v>138</v>
      </c>
      <c r="C29" s="7" t="s">
        <v>141</v>
      </c>
      <c r="D29" s="7">
        <v>196</v>
      </c>
      <c r="E29" s="6"/>
      <c r="F29" s="7"/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29">
        <f t="shared" si="0"/>
        <v>1</v>
      </c>
      <c r="M29" s="83">
        <v>0.00017361111111111112</v>
      </c>
      <c r="N29" s="84">
        <f t="shared" si="1"/>
        <v>0.00017361111111111112</v>
      </c>
      <c r="O29" s="84">
        <v>0</v>
      </c>
      <c r="P29" s="85">
        <v>0.0016087962962962963</v>
      </c>
      <c r="Q29" s="91">
        <f t="shared" si="2"/>
        <v>0.0017824074074074075</v>
      </c>
      <c r="R29" s="92">
        <v>21</v>
      </c>
    </row>
    <row r="30" spans="1:18" s="3" customFormat="1" ht="12" customHeight="1">
      <c r="A30" s="10">
        <v>22</v>
      </c>
      <c r="B30" s="70" t="s">
        <v>65</v>
      </c>
      <c r="C30" s="7" t="s">
        <v>105</v>
      </c>
      <c r="D30" s="6" t="s">
        <v>72</v>
      </c>
      <c r="E30" s="6"/>
      <c r="F30" s="7"/>
      <c r="G30" s="7">
        <v>1</v>
      </c>
      <c r="H30" s="7">
        <v>0</v>
      </c>
      <c r="I30" s="7">
        <v>0</v>
      </c>
      <c r="J30" s="7">
        <v>1</v>
      </c>
      <c r="K30" s="7">
        <v>0</v>
      </c>
      <c r="L30" s="29">
        <f t="shared" si="0"/>
        <v>2</v>
      </c>
      <c r="M30" s="83">
        <v>0.00017361111111111112</v>
      </c>
      <c r="N30" s="84">
        <f t="shared" si="1"/>
        <v>0.00034722222222222224</v>
      </c>
      <c r="O30" s="84">
        <v>0</v>
      </c>
      <c r="P30" s="85">
        <v>0.0014467592592592594</v>
      </c>
      <c r="Q30" s="91">
        <f t="shared" si="2"/>
        <v>0.0017939814814814817</v>
      </c>
      <c r="R30" s="92">
        <v>22</v>
      </c>
    </row>
    <row r="31" spans="1:18" s="3" customFormat="1" ht="12" customHeight="1">
      <c r="A31" s="10">
        <v>23</v>
      </c>
      <c r="B31" s="70" t="s">
        <v>60</v>
      </c>
      <c r="C31" s="7" t="s">
        <v>62</v>
      </c>
      <c r="D31" s="69">
        <v>115</v>
      </c>
      <c r="E31" s="6"/>
      <c r="F31" s="7"/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29">
        <f t="shared" si="0"/>
        <v>1</v>
      </c>
      <c r="M31" s="83">
        <v>0.00017361111111111112</v>
      </c>
      <c r="N31" s="84">
        <f t="shared" si="1"/>
        <v>0.00017361111111111112</v>
      </c>
      <c r="O31" s="84">
        <v>0</v>
      </c>
      <c r="P31" s="85">
        <v>0.0016666666666666668</v>
      </c>
      <c r="Q31" s="91">
        <f t="shared" si="2"/>
        <v>0.001840277777777778</v>
      </c>
      <c r="R31" s="92">
        <v>23</v>
      </c>
    </row>
    <row r="32" spans="1:18" s="3" customFormat="1" ht="12" customHeight="1">
      <c r="A32" s="10">
        <v>24</v>
      </c>
      <c r="B32" s="67" t="s">
        <v>139</v>
      </c>
      <c r="C32" s="7" t="s">
        <v>141</v>
      </c>
      <c r="D32" s="7">
        <v>197</v>
      </c>
      <c r="E32" s="6"/>
      <c r="F32" s="7"/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29">
        <f t="shared" si="0"/>
        <v>1</v>
      </c>
      <c r="M32" s="83">
        <v>0.00017361111111111112</v>
      </c>
      <c r="N32" s="84">
        <f t="shared" si="1"/>
        <v>0.00017361111111111112</v>
      </c>
      <c r="O32" s="84">
        <v>0</v>
      </c>
      <c r="P32" s="85">
        <v>0.0016666666666666668</v>
      </c>
      <c r="Q32" s="91">
        <f t="shared" si="2"/>
        <v>0.001840277777777778</v>
      </c>
      <c r="R32" s="92">
        <v>23</v>
      </c>
    </row>
    <row r="33" spans="1:18" s="3" customFormat="1" ht="12" customHeight="1">
      <c r="A33" s="10">
        <v>25</v>
      </c>
      <c r="B33" s="70" t="s">
        <v>41</v>
      </c>
      <c r="C33" s="7" t="s">
        <v>44</v>
      </c>
      <c r="D33" s="7">
        <v>126</v>
      </c>
      <c r="E33" s="6" t="s">
        <v>11</v>
      </c>
      <c r="F33" s="7"/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29">
        <f t="shared" si="0"/>
        <v>3</v>
      </c>
      <c r="M33" s="83">
        <v>0.00017361111111111112</v>
      </c>
      <c r="N33" s="84">
        <f t="shared" si="1"/>
        <v>0.0005208333333333333</v>
      </c>
      <c r="O33" s="84">
        <v>0</v>
      </c>
      <c r="P33" s="85">
        <v>0.0014351851851851854</v>
      </c>
      <c r="Q33" s="91">
        <f t="shared" si="2"/>
        <v>0.001956018518518519</v>
      </c>
      <c r="R33" s="92">
        <v>25</v>
      </c>
    </row>
    <row r="34" spans="1:18" s="3" customFormat="1" ht="12" customHeight="1">
      <c r="A34" s="10">
        <v>26</v>
      </c>
      <c r="B34" s="67" t="s">
        <v>56</v>
      </c>
      <c r="C34" s="7" t="s">
        <v>57</v>
      </c>
      <c r="D34" s="7">
        <v>149</v>
      </c>
      <c r="E34" s="6" t="s">
        <v>11</v>
      </c>
      <c r="F34" s="7"/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29">
        <f t="shared" si="0"/>
        <v>1</v>
      </c>
      <c r="M34" s="83">
        <v>0.00017361111111111112</v>
      </c>
      <c r="N34" s="84">
        <f t="shared" si="1"/>
        <v>0.00017361111111111112</v>
      </c>
      <c r="O34" s="84">
        <v>0</v>
      </c>
      <c r="P34" s="85">
        <v>0.001875</v>
      </c>
      <c r="Q34" s="91">
        <f t="shared" si="2"/>
        <v>0.002048611111111111</v>
      </c>
      <c r="R34" s="92">
        <v>26</v>
      </c>
    </row>
    <row r="35" spans="1:18" s="3" customFormat="1" ht="12" customHeight="1">
      <c r="A35" s="10">
        <v>27</v>
      </c>
      <c r="B35" s="71" t="s">
        <v>47</v>
      </c>
      <c r="C35" s="7" t="s">
        <v>48</v>
      </c>
      <c r="D35" s="7">
        <v>176</v>
      </c>
      <c r="E35" s="6" t="s">
        <v>11</v>
      </c>
      <c r="F35" s="7"/>
      <c r="G35" s="7">
        <v>3</v>
      </c>
      <c r="H35" s="7">
        <v>0</v>
      </c>
      <c r="I35" s="7">
        <v>0</v>
      </c>
      <c r="J35" s="7">
        <v>1</v>
      </c>
      <c r="K35" s="7">
        <v>0</v>
      </c>
      <c r="L35" s="29">
        <f t="shared" si="0"/>
        <v>4</v>
      </c>
      <c r="M35" s="83">
        <v>0.00017361111111111112</v>
      </c>
      <c r="N35" s="84">
        <f t="shared" si="1"/>
        <v>0.0006944444444444445</v>
      </c>
      <c r="O35" s="84">
        <v>0</v>
      </c>
      <c r="P35" s="85">
        <v>0.0021296296296296298</v>
      </c>
      <c r="Q35" s="91">
        <f t="shared" si="2"/>
        <v>0.0028240740740740743</v>
      </c>
      <c r="R35" s="92">
        <v>27</v>
      </c>
    </row>
    <row r="36" spans="1:18" s="3" customFormat="1" ht="12" customHeight="1">
      <c r="A36" s="10">
        <v>28</v>
      </c>
      <c r="B36" s="70" t="s">
        <v>51</v>
      </c>
      <c r="C36" s="7" t="s">
        <v>52</v>
      </c>
      <c r="D36" s="7">
        <v>156</v>
      </c>
      <c r="E36" s="6" t="s">
        <v>11</v>
      </c>
      <c r="F36" s="7"/>
      <c r="G36" s="7">
        <v>1</v>
      </c>
      <c r="H36" s="7">
        <v>0</v>
      </c>
      <c r="I36" s="7">
        <v>0</v>
      </c>
      <c r="J36" s="7">
        <v>0</v>
      </c>
      <c r="K36" s="7">
        <v>1</v>
      </c>
      <c r="L36" s="29">
        <f t="shared" si="0"/>
        <v>2</v>
      </c>
      <c r="M36" s="83">
        <v>0.00017361111111111112</v>
      </c>
      <c r="N36" s="84">
        <f t="shared" si="1"/>
        <v>0.00034722222222222224</v>
      </c>
      <c r="O36" s="84">
        <v>0</v>
      </c>
      <c r="P36" s="85">
        <v>0.002962962962962963</v>
      </c>
      <c r="Q36" s="91">
        <f t="shared" si="2"/>
        <v>0.003310185185185185</v>
      </c>
      <c r="R36" s="92">
        <v>28</v>
      </c>
    </row>
    <row r="37" spans="1:18" s="3" customFormat="1" ht="12" customHeight="1">
      <c r="A37" s="10">
        <v>29</v>
      </c>
      <c r="B37" s="71" t="s">
        <v>140</v>
      </c>
      <c r="C37" s="7" t="s">
        <v>141</v>
      </c>
      <c r="D37" s="7">
        <v>198</v>
      </c>
      <c r="E37" s="6"/>
      <c r="F37" s="7"/>
      <c r="G37" s="7">
        <v>1</v>
      </c>
      <c r="H37" s="7">
        <v>10</v>
      </c>
      <c r="I37" s="7">
        <v>0</v>
      </c>
      <c r="J37" s="7">
        <v>1</v>
      </c>
      <c r="K37" s="7">
        <v>0</v>
      </c>
      <c r="L37" s="29">
        <f t="shared" si="0"/>
        <v>12</v>
      </c>
      <c r="M37" s="83">
        <v>0.00017361111111111112</v>
      </c>
      <c r="N37" s="84">
        <f t="shared" si="1"/>
        <v>0.0020833333333333333</v>
      </c>
      <c r="O37" s="84">
        <v>0</v>
      </c>
      <c r="P37" s="85">
        <v>0.0016550925925925926</v>
      </c>
      <c r="Q37" s="91">
        <f t="shared" si="2"/>
        <v>0.003738425925925926</v>
      </c>
      <c r="R37" s="92">
        <v>29</v>
      </c>
    </row>
    <row r="38" spans="1:18" s="3" customFormat="1" ht="12" customHeight="1">
      <c r="A38" s="10">
        <v>30</v>
      </c>
      <c r="B38" s="70" t="s">
        <v>43</v>
      </c>
      <c r="C38" s="7" t="s">
        <v>44</v>
      </c>
      <c r="D38" s="7">
        <v>128</v>
      </c>
      <c r="E38" s="6" t="s">
        <v>11</v>
      </c>
      <c r="F38" s="7"/>
      <c r="G38" s="7">
        <v>0</v>
      </c>
      <c r="H38" s="7">
        <v>0</v>
      </c>
      <c r="I38" s="7">
        <v>0</v>
      </c>
      <c r="J38" s="7">
        <v>1</v>
      </c>
      <c r="K38" s="7">
        <v>11</v>
      </c>
      <c r="L38" s="29">
        <f t="shared" si="0"/>
        <v>12</v>
      </c>
      <c r="M38" s="83">
        <v>0.00017361111111111112</v>
      </c>
      <c r="N38" s="84">
        <f t="shared" si="1"/>
        <v>0.0020833333333333333</v>
      </c>
      <c r="O38" s="84">
        <v>0</v>
      </c>
      <c r="P38" s="85">
        <v>0.0016550925925925926</v>
      </c>
      <c r="Q38" s="91">
        <f t="shared" si="2"/>
        <v>0.003738425925925926</v>
      </c>
      <c r="R38" s="92">
        <v>29</v>
      </c>
    </row>
    <row r="39" spans="1:18" s="3" customFormat="1" ht="12" customHeight="1">
      <c r="A39" s="10">
        <v>31</v>
      </c>
      <c r="B39" s="70" t="s">
        <v>58</v>
      </c>
      <c r="C39" s="7" t="s">
        <v>62</v>
      </c>
      <c r="D39" s="69">
        <v>113</v>
      </c>
      <c r="E39" s="6"/>
      <c r="F39" s="7"/>
      <c r="G39" s="7">
        <v>0</v>
      </c>
      <c r="H39" s="7">
        <v>0</v>
      </c>
      <c r="I39" s="7">
        <v>0</v>
      </c>
      <c r="J39" s="7">
        <v>2</v>
      </c>
      <c r="K39" s="7">
        <v>11</v>
      </c>
      <c r="L39" s="29">
        <f t="shared" si="0"/>
        <v>13</v>
      </c>
      <c r="M39" s="83">
        <v>0.00017361111111111112</v>
      </c>
      <c r="N39" s="84">
        <f t="shared" si="1"/>
        <v>0.0022569444444444447</v>
      </c>
      <c r="O39" s="84">
        <v>0</v>
      </c>
      <c r="P39" s="85">
        <v>0.0015393518518518519</v>
      </c>
      <c r="Q39" s="91">
        <f t="shared" si="2"/>
        <v>0.0037962962962962967</v>
      </c>
      <c r="R39" s="92">
        <v>31</v>
      </c>
    </row>
    <row r="40" spans="1:18" s="3" customFormat="1" ht="12" customHeight="1">
      <c r="A40" s="10">
        <v>32</v>
      </c>
      <c r="B40" s="70" t="s">
        <v>49</v>
      </c>
      <c r="C40" s="7" t="s">
        <v>52</v>
      </c>
      <c r="D40" s="7">
        <v>154</v>
      </c>
      <c r="E40" s="6" t="s">
        <v>11</v>
      </c>
      <c r="F40" s="7"/>
      <c r="G40" s="7">
        <v>0</v>
      </c>
      <c r="H40" s="7">
        <v>0</v>
      </c>
      <c r="I40" s="7">
        <v>1</v>
      </c>
      <c r="J40" s="7">
        <v>1</v>
      </c>
      <c r="K40" s="7">
        <v>10</v>
      </c>
      <c r="L40" s="29">
        <f t="shared" si="0"/>
        <v>12</v>
      </c>
      <c r="M40" s="83">
        <v>0.00017361111111111112</v>
      </c>
      <c r="N40" s="84">
        <f t="shared" si="1"/>
        <v>0.0020833333333333333</v>
      </c>
      <c r="O40" s="84">
        <v>0</v>
      </c>
      <c r="P40" s="85">
        <v>0.0017592592592592592</v>
      </c>
      <c r="Q40" s="91">
        <f t="shared" si="2"/>
        <v>0.0038425925925925928</v>
      </c>
      <c r="R40" s="92">
        <v>32</v>
      </c>
    </row>
    <row r="41" spans="1:18" s="3" customFormat="1" ht="16.5" customHeight="1">
      <c r="A41" s="61"/>
      <c r="B41" s="77"/>
      <c r="C41" s="74" t="s">
        <v>173</v>
      </c>
      <c r="D41" s="86"/>
      <c r="E41" s="87"/>
      <c r="F41" s="74"/>
      <c r="G41" s="80"/>
      <c r="H41" s="80"/>
      <c r="I41" s="80"/>
      <c r="J41" s="80"/>
      <c r="K41" s="80"/>
      <c r="L41" s="80"/>
      <c r="M41" s="88"/>
      <c r="N41" s="88" t="s">
        <v>174</v>
      </c>
      <c r="O41" s="80"/>
      <c r="P41" s="66"/>
      <c r="Q41" s="66"/>
      <c r="R41" s="11"/>
    </row>
    <row r="42" spans="2:15" ht="15.75">
      <c r="B42" s="41"/>
      <c r="C42" s="89" t="s">
        <v>175</v>
      </c>
      <c r="D42" s="89"/>
      <c r="E42" s="89"/>
      <c r="F42" s="89"/>
      <c r="G42" s="89"/>
      <c r="H42" s="90"/>
      <c r="I42" s="90"/>
      <c r="J42" s="79"/>
      <c r="K42" s="79"/>
      <c r="L42" s="79"/>
      <c r="M42" s="79"/>
      <c r="N42" s="79" t="s">
        <v>29</v>
      </c>
      <c r="O42" s="79"/>
    </row>
    <row r="43" spans="2:9" ht="15.75">
      <c r="B43" s="53"/>
      <c r="C43" s="53"/>
      <c r="D43" s="53"/>
      <c r="E43" s="53"/>
      <c r="F43" s="53"/>
      <c r="G43" s="53"/>
      <c r="H43" s="54"/>
      <c r="I43" s="54"/>
    </row>
  </sheetData>
  <mergeCells count="16">
    <mergeCell ref="B7:B8"/>
    <mergeCell ref="O7:O8"/>
    <mergeCell ref="A5:P5"/>
    <mergeCell ref="A4:B4"/>
    <mergeCell ref="F7:F8"/>
    <mergeCell ref="G7:K7"/>
    <mergeCell ref="A7:A8"/>
    <mergeCell ref="C7:C8"/>
    <mergeCell ref="D7:D8"/>
    <mergeCell ref="E7:E8"/>
    <mergeCell ref="R7:R8"/>
    <mergeCell ref="Q7:Q8"/>
    <mergeCell ref="L7:L8"/>
    <mergeCell ref="M7:M8"/>
    <mergeCell ref="N7:N8"/>
    <mergeCell ref="P7:P8"/>
  </mergeCells>
  <printOptions/>
  <pageMargins left="0.3937007874015748" right="0.3937007874015748" top="0.24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3"/>
  <sheetViews>
    <sheetView workbookViewId="0" topLeftCell="A7">
      <selection activeCell="B42" sqref="B42:J43"/>
    </sheetView>
  </sheetViews>
  <sheetFormatPr defaultColWidth="9.140625" defaultRowHeight="12.75"/>
  <cols>
    <col min="1" max="1" width="2.7109375" style="8" customWidth="1"/>
    <col min="2" max="2" width="25.00390625" style="0" customWidth="1"/>
    <col min="3" max="3" width="21.57421875" style="0" customWidth="1"/>
    <col min="4" max="4" width="4.7109375" style="0" customWidth="1"/>
    <col min="5" max="5" width="6.00390625" style="0" hidden="1" customWidth="1"/>
    <col min="6" max="6" width="2.421875" style="9" hidden="1" customWidth="1"/>
    <col min="7" max="7" width="5.00390625" style="9" customWidth="1"/>
    <col min="8" max="8" width="4.57421875" style="9" customWidth="1"/>
    <col min="9" max="9" width="3.421875" style="9" customWidth="1"/>
    <col min="10" max="11" width="4.28125" style="9" customWidth="1"/>
    <col min="12" max="12" width="5.140625" style="9" customWidth="1"/>
    <col min="13" max="13" width="10.140625" style="9" hidden="1" customWidth="1"/>
    <col min="14" max="14" width="7.28125" style="9" customWidth="1"/>
    <col min="15" max="15" width="7.421875" style="16" customWidth="1"/>
    <col min="16" max="16" width="8.28125" style="9" customWidth="1"/>
    <col min="17" max="17" width="8.421875" style="9" customWidth="1"/>
    <col min="18" max="18" width="6.8515625" style="9" customWidth="1"/>
  </cols>
  <sheetData>
    <row r="1" spans="1:18" ht="12" customHeight="1">
      <c r="A1" s="40"/>
      <c r="B1" s="40"/>
      <c r="C1" s="40"/>
      <c r="D1" s="40"/>
      <c r="E1" s="40"/>
      <c r="F1" s="35" t="s">
        <v>15</v>
      </c>
      <c r="G1" s="35" t="s">
        <v>15</v>
      </c>
      <c r="H1" s="40"/>
      <c r="I1" s="40"/>
      <c r="J1" s="40"/>
      <c r="K1" s="40"/>
      <c r="L1" s="41"/>
      <c r="M1" s="42"/>
      <c r="N1" s="43"/>
      <c r="O1" s="41"/>
      <c r="P1" s="39"/>
      <c r="Q1" s="11"/>
      <c r="R1" s="12"/>
    </row>
    <row r="2" spans="1:18" ht="12" customHeight="1">
      <c r="A2" s="40"/>
      <c r="B2" s="40"/>
      <c r="C2" s="40"/>
      <c r="D2" s="40"/>
      <c r="E2" s="40"/>
      <c r="F2" s="35" t="s">
        <v>21</v>
      </c>
      <c r="G2" s="35" t="s">
        <v>21</v>
      </c>
      <c r="H2" s="40"/>
      <c r="I2" s="40"/>
      <c r="J2" s="40"/>
      <c r="K2" s="40"/>
      <c r="L2" s="41"/>
      <c r="M2" s="42"/>
      <c r="N2" s="43"/>
      <c r="O2" s="41"/>
      <c r="P2" s="39"/>
      <c r="Q2" s="11"/>
      <c r="R2" s="12"/>
    </row>
    <row r="3" spans="1:18" ht="15" customHeight="1">
      <c r="A3" s="40"/>
      <c r="B3" s="40"/>
      <c r="C3" s="40"/>
      <c r="D3" s="40"/>
      <c r="E3" s="40"/>
      <c r="F3" s="36" t="s">
        <v>22</v>
      </c>
      <c r="G3" s="36" t="s">
        <v>66</v>
      </c>
      <c r="H3" s="40"/>
      <c r="I3" s="40"/>
      <c r="J3" s="40"/>
      <c r="K3" s="40"/>
      <c r="L3" s="41"/>
      <c r="M3" s="42"/>
      <c r="N3" s="43"/>
      <c r="O3" s="41"/>
      <c r="P3" s="39"/>
      <c r="Q3" s="11"/>
      <c r="R3" s="12"/>
    </row>
    <row r="4" spans="1:18" ht="12" customHeight="1">
      <c r="A4" s="114" t="s">
        <v>23</v>
      </c>
      <c r="B4" s="114"/>
      <c r="C4" s="41"/>
      <c r="D4" s="45"/>
      <c r="E4" s="46" t="s">
        <v>24</v>
      </c>
      <c r="F4" s="41"/>
      <c r="G4" s="45"/>
      <c r="H4" s="45"/>
      <c r="I4" s="45"/>
      <c r="J4" s="41"/>
      <c r="K4" s="42"/>
      <c r="L4" s="47" t="s">
        <v>33</v>
      </c>
      <c r="M4" s="42"/>
      <c r="N4" s="43"/>
      <c r="O4" s="41"/>
      <c r="P4" s="13"/>
      <c r="Q4" s="37"/>
      <c r="R4" s="12"/>
    </row>
    <row r="5" spans="1:122" ht="14.25" customHeight="1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2:252" ht="12" customHeight="1" thickBot="1">
      <c r="B6" s="48" t="s">
        <v>31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P6" s="8"/>
      <c r="Q6" s="8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1" customFormat="1" ht="12.75" customHeight="1">
      <c r="A7" s="118" t="s">
        <v>16</v>
      </c>
      <c r="B7" s="109" t="s">
        <v>25</v>
      </c>
      <c r="C7" s="120" t="s">
        <v>13</v>
      </c>
      <c r="D7" s="119" t="s">
        <v>18</v>
      </c>
      <c r="E7" s="123" t="s">
        <v>10</v>
      </c>
      <c r="F7" s="115" t="s">
        <v>0</v>
      </c>
      <c r="G7" s="117" t="s">
        <v>1</v>
      </c>
      <c r="H7" s="117"/>
      <c r="I7" s="117"/>
      <c r="J7" s="117"/>
      <c r="K7" s="117"/>
      <c r="L7" s="104" t="s">
        <v>2</v>
      </c>
      <c r="M7" s="106" t="s">
        <v>3</v>
      </c>
      <c r="N7" s="106" t="s">
        <v>4</v>
      </c>
      <c r="O7" s="111" t="s">
        <v>9</v>
      </c>
      <c r="P7" s="107" t="s">
        <v>5</v>
      </c>
      <c r="Q7" s="102" t="s">
        <v>6</v>
      </c>
      <c r="R7" s="100" t="s">
        <v>12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2" customFormat="1" ht="52.5" customHeight="1" thickBot="1">
      <c r="A8" s="119"/>
      <c r="B8" s="110"/>
      <c r="C8" s="121"/>
      <c r="D8" s="122"/>
      <c r="E8" s="124"/>
      <c r="F8" s="116"/>
      <c r="G8" s="60" t="s">
        <v>7</v>
      </c>
      <c r="H8" s="38" t="s">
        <v>167</v>
      </c>
      <c r="I8" s="38" t="s">
        <v>168</v>
      </c>
      <c r="J8" s="38" t="s">
        <v>135</v>
      </c>
      <c r="K8" s="60" t="s">
        <v>169</v>
      </c>
      <c r="L8" s="105"/>
      <c r="M8" s="104"/>
      <c r="N8" s="104"/>
      <c r="O8" s="112"/>
      <c r="P8" s="108"/>
      <c r="Q8" s="103"/>
      <c r="R8" s="10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1" customFormat="1" ht="12" customHeight="1">
      <c r="A9" s="10">
        <v>1</v>
      </c>
      <c r="B9" s="94" t="s">
        <v>78</v>
      </c>
      <c r="C9" s="7" t="s">
        <v>39</v>
      </c>
      <c r="D9" s="7">
        <v>163</v>
      </c>
      <c r="E9" s="6" t="s">
        <v>11</v>
      </c>
      <c r="F9" s="7"/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31">
        <f aca="true" t="shared" si="0" ref="L9:L40">K9+J9+I9+H9+G9</f>
        <v>0</v>
      </c>
      <c r="M9" s="32">
        <v>0.00017361111111111112</v>
      </c>
      <c r="N9" s="32">
        <f aca="true" t="shared" si="1" ref="N9:N40">M9*L9</f>
        <v>0</v>
      </c>
      <c r="O9" s="84">
        <v>0</v>
      </c>
      <c r="P9" s="33">
        <v>0.00125</v>
      </c>
      <c r="Q9" s="82">
        <f aca="true" t="shared" si="2" ref="Q9:Q40">P9-O9+N9</f>
        <v>0.00125</v>
      </c>
      <c r="R9" s="93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18" s="3" customFormat="1" ht="12" customHeight="1">
      <c r="A10" s="10">
        <v>2</v>
      </c>
      <c r="B10" s="94" t="s">
        <v>76</v>
      </c>
      <c r="C10" s="29" t="s">
        <v>39</v>
      </c>
      <c r="D10" s="7">
        <v>161</v>
      </c>
      <c r="E10" s="6" t="s">
        <v>11</v>
      </c>
      <c r="F10" s="7"/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31">
        <f t="shared" si="0"/>
        <v>0</v>
      </c>
      <c r="M10" s="32">
        <v>0.00017361111111111112</v>
      </c>
      <c r="N10" s="32">
        <f t="shared" si="1"/>
        <v>0</v>
      </c>
      <c r="O10" s="84">
        <v>0</v>
      </c>
      <c r="P10" s="33">
        <v>0.0013425925925925925</v>
      </c>
      <c r="Q10" s="82">
        <f t="shared" si="2"/>
        <v>0.0013425925925925925</v>
      </c>
      <c r="R10" s="93">
        <v>2</v>
      </c>
    </row>
    <row r="11" spans="1:252" s="4" customFormat="1" ht="12" customHeight="1">
      <c r="A11" s="10">
        <v>3</v>
      </c>
      <c r="B11" s="94" t="s">
        <v>80</v>
      </c>
      <c r="C11" s="7" t="s">
        <v>44</v>
      </c>
      <c r="D11" s="7">
        <v>122</v>
      </c>
      <c r="E11" s="6" t="s">
        <v>11</v>
      </c>
      <c r="F11" s="7"/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31">
        <f t="shared" si="0"/>
        <v>0</v>
      </c>
      <c r="M11" s="32">
        <v>0.00017361111111111112</v>
      </c>
      <c r="N11" s="32">
        <f t="shared" si="1"/>
        <v>0</v>
      </c>
      <c r="O11" s="84">
        <v>0</v>
      </c>
      <c r="P11" s="33">
        <v>0.0013541666666666667</v>
      </c>
      <c r="Q11" s="82">
        <f t="shared" si="2"/>
        <v>0.0013541666666666667</v>
      </c>
      <c r="R11" s="93">
        <v>3</v>
      </c>
      <c r="S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2" customFormat="1" ht="12" customHeight="1" thickBot="1">
      <c r="A12" s="10">
        <v>4</v>
      </c>
      <c r="B12" s="95" t="s">
        <v>102</v>
      </c>
      <c r="C12" s="7" t="s">
        <v>105</v>
      </c>
      <c r="D12" s="10">
        <v>101</v>
      </c>
      <c r="E12" s="6"/>
      <c r="F12" s="7"/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31">
        <f t="shared" si="0"/>
        <v>0</v>
      </c>
      <c r="M12" s="32">
        <v>0.00017361111111111112</v>
      </c>
      <c r="N12" s="32">
        <f t="shared" si="1"/>
        <v>0</v>
      </c>
      <c r="O12" s="84">
        <v>0</v>
      </c>
      <c r="P12" s="33">
        <v>0.001423611111111111</v>
      </c>
      <c r="Q12" s="82">
        <f t="shared" si="2"/>
        <v>0.001423611111111111</v>
      </c>
      <c r="R12" s="93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1" customFormat="1" ht="12" customHeight="1">
      <c r="A13" s="10">
        <v>5</v>
      </c>
      <c r="B13" s="96" t="s">
        <v>97</v>
      </c>
      <c r="C13" s="7" t="s">
        <v>57</v>
      </c>
      <c r="D13" s="7">
        <v>143</v>
      </c>
      <c r="E13" s="6" t="s">
        <v>11</v>
      </c>
      <c r="F13" s="7"/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31">
        <f t="shared" si="0"/>
        <v>0</v>
      </c>
      <c r="M13" s="32">
        <v>0.00017361111111111112</v>
      </c>
      <c r="N13" s="32">
        <f t="shared" si="1"/>
        <v>0</v>
      </c>
      <c r="O13" s="84">
        <v>0</v>
      </c>
      <c r="P13" s="33">
        <v>0.0014351851851851854</v>
      </c>
      <c r="Q13" s="82">
        <f t="shared" si="2"/>
        <v>0.0014351851851851854</v>
      </c>
      <c r="R13" s="93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18" s="3" customFormat="1" ht="12" customHeight="1">
      <c r="A14" s="10">
        <v>6</v>
      </c>
      <c r="B14" s="96" t="s">
        <v>88</v>
      </c>
      <c r="C14" s="7" t="s">
        <v>54</v>
      </c>
      <c r="D14" s="7">
        <v>131</v>
      </c>
      <c r="E14" s="6" t="s">
        <v>11</v>
      </c>
      <c r="F14" s="7"/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31">
        <f t="shared" si="0"/>
        <v>0</v>
      </c>
      <c r="M14" s="32">
        <v>0.00017361111111111112</v>
      </c>
      <c r="N14" s="32">
        <f t="shared" si="1"/>
        <v>0</v>
      </c>
      <c r="O14" s="84">
        <v>0</v>
      </c>
      <c r="P14" s="33">
        <v>0.0014351851851851854</v>
      </c>
      <c r="Q14" s="82">
        <f t="shared" si="2"/>
        <v>0.0014351851851851854</v>
      </c>
      <c r="R14" s="93">
        <v>5</v>
      </c>
    </row>
    <row r="15" spans="1:18" s="3" customFormat="1" ht="12" customHeight="1" thickBot="1">
      <c r="A15" s="10">
        <v>7</v>
      </c>
      <c r="B15" s="96" t="s">
        <v>98</v>
      </c>
      <c r="C15" s="7" t="s">
        <v>57</v>
      </c>
      <c r="D15" s="7">
        <v>144</v>
      </c>
      <c r="E15" s="6" t="s">
        <v>11</v>
      </c>
      <c r="F15" s="7"/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31">
        <f t="shared" si="0"/>
        <v>0</v>
      </c>
      <c r="M15" s="32">
        <v>0.00017361111111111112</v>
      </c>
      <c r="N15" s="32">
        <f t="shared" si="1"/>
        <v>0</v>
      </c>
      <c r="O15" s="84">
        <v>0</v>
      </c>
      <c r="P15" s="33">
        <v>0.0014467592592592594</v>
      </c>
      <c r="Q15" s="82">
        <f t="shared" si="2"/>
        <v>0.0014467592592592594</v>
      </c>
      <c r="R15" s="93">
        <v>7</v>
      </c>
    </row>
    <row r="16" spans="1:252" s="1" customFormat="1" ht="12" customHeight="1">
      <c r="A16" s="10">
        <v>8</v>
      </c>
      <c r="B16" s="95" t="s">
        <v>142</v>
      </c>
      <c r="C16" s="7" t="s">
        <v>141</v>
      </c>
      <c r="D16" s="7">
        <v>193</v>
      </c>
      <c r="E16" s="6"/>
      <c r="F16" s="7"/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31">
        <f t="shared" si="0"/>
        <v>0</v>
      </c>
      <c r="M16" s="32">
        <v>0.00017361111111111112</v>
      </c>
      <c r="N16" s="32">
        <f t="shared" si="1"/>
        <v>0</v>
      </c>
      <c r="O16" s="84">
        <v>0</v>
      </c>
      <c r="P16" s="33">
        <v>0.0014699074074074074</v>
      </c>
      <c r="Q16" s="82">
        <f t="shared" si="2"/>
        <v>0.0014699074074074074</v>
      </c>
      <c r="R16" s="93">
        <v>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2" customFormat="1" ht="12" customHeight="1" thickBot="1">
      <c r="A17" s="10">
        <v>9</v>
      </c>
      <c r="B17" s="96" t="s">
        <v>172</v>
      </c>
      <c r="C17" s="7" t="s">
        <v>54</v>
      </c>
      <c r="D17" s="7">
        <v>133</v>
      </c>
      <c r="E17" s="6" t="s">
        <v>11</v>
      </c>
      <c r="F17" s="7"/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31">
        <f t="shared" si="0"/>
        <v>0</v>
      </c>
      <c r="M17" s="32">
        <v>0.00017361111111111112</v>
      </c>
      <c r="N17" s="32">
        <f t="shared" si="1"/>
        <v>0</v>
      </c>
      <c r="O17" s="84">
        <v>0</v>
      </c>
      <c r="P17" s="33">
        <v>0.0015046296296296294</v>
      </c>
      <c r="Q17" s="82">
        <f t="shared" si="2"/>
        <v>0.0015046296296296294</v>
      </c>
      <c r="R17" s="93">
        <v>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1" customFormat="1" ht="12" customHeight="1">
      <c r="A18" s="10">
        <v>10</v>
      </c>
      <c r="B18" s="95" t="s">
        <v>90</v>
      </c>
      <c r="C18" s="7" t="s">
        <v>54</v>
      </c>
      <c r="D18" s="7">
        <v>134</v>
      </c>
      <c r="E18" s="6" t="s">
        <v>11</v>
      </c>
      <c r="F18" s="7"/>
      <c r="G18" s="81">
        <v>0</v>
      </c>
      <c r="H18" s="81">
        <v>0</v>
      </c>
      <c r="I18" s="81">
        <v>0</v>
      </c>
      <c r="J18" s="81">
        <v>1</v>
      </c>
      <c r="K18" s="81">
        <v>0</v>
      </c>
      <c r="L18" s="31">
        <f t="shared" si="0"/>
        <v>1</v>
      </c>
      <c r="M18" s="32">
        <v>0.00017361111111111112</v>
      </c>
      <c r="N18" s="32">
        <f t="shared" si="1"/>
        <v>0.00017361111111111112</v>
      </c>
      <c r="O18" s="84">
        <v>0</v>
      </c>
      <c r="P18" s="33">
        <v>0.001365740740740741</v>
      </c>
      <c r="Q18" s="82">
        <f t="shared" si="2"/>
        <v>0.001539351851851852</v>
      </c>
      <c r="R18" s="93">
        <v>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18" s="3" customFormat="1" ht="12" customHeight="1">
      <c r="A19" s="10">
        <v>11</v>
      </c>
      <c r="B19" s="96" t="s">
        <v>83</v>
      </c>
      <c r="C19" s="7" t="s">
        <v>48</v>
      </c>
      <c r="D19" s="7">
        <v>172</v>
      </c>
      <c r="E19" s="6" t="s">
        <v>11</v>
      </c>
      <c r="F19" s="7"/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31">
        <f t="shared" si="0"/>
        <v>0</v>
      </c>
      <c r="M19" s="32">
        <v>0.00017361111111111112</v>
      </c>
      <c r="N19" s="32">
        <f t="shared" si="1"/>
        <v>0</v>
      </c>
      <c r="O19" s="84">
        <v>0</v>
      </c>
      <c r="P19" s="33">
        <v>0.001574074074074074</v>
      </c>
      <c r="Q19" s="82">
        <f t="shared" si="2"/>
        <v>0.001574074074074074</v>
      </c>
      <c r="R19" s="93">
        <v>11</v>
      </c>
    </row>
    <row r="20" spans="1:18" s="3" customFormat="1" ht="12" customHeight="1">
      <c r="A20" s="10">
        <v>12</v>
      </c>
      <c r="B20" s="96" t="s">
        <v>95</v>
      </c>
      <c r="C20" s="7" t="s">
        <v>57</v>
      </c>
      <c r="D20" s="7">
        <v>141</v>
      </c>
      <c r="E20" s="6" t="s">
        <v>11</v>
      </c>
      <c r="F20" s="7"/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31">
        <f t="shared" si="0"/>
        <v>0</v>
      </c>
      <c r="M20" s="32">
        <v>0.00017361111111111112</v>
      </c>
      <c r="N20" s="32">
        <f t="shared" si="1"/>
        <v>0</v>
      </c>
      <c r="O20" s="84">
        <v>0</v>
      </c>
      <c r="P20" s="33">
        <v>0.0015856481481481479</v>
      </c>
      <c r="Q20" s="82">
        <f t="shared" si="2"/>
        <v>0.0015856481481481479</v>
      </c>
      <c r="R20" s="93">
        <v>12</v>
      </c>
    </row>
    <row r="21" spans="1:252" s="2" customFormat="1" ht="12" customHeight="1" thickBot="1">
      <c r="A21" s="10">
        <v>13</v>
      </c>
      <c r="B21" s="95" t="s">
        <v>77</v>
      </c>
      <c r="C21" s="7" t="s">
        <v>39</v>
      </c>
      <c r="D21" s="7">
        <v>162</v>
      </c>
      <c r="E21" s="6" t="s">
        <v>11</v>
      </c>
      <c r="F21" s="7"/>
      <c r="G21" s="81">
        <v>0</v>
      </c>
      <c r="H21" s="81">
        <v>0</v>
      </c>
      <c r="I21" s="81">
        <v>0</v>
      </c>
      <c r="J21" s="81">
        <v>1</v>
      </c>
      <c r="K21" s="81">
        <v>0</v>
      </c>
      <c r="L21" s="31">
        <f t="shared" si="0"/>
        <v>1</v>
      </c>
      <c r="M21" s="32">
        <v>0.00017361111111111112</v>
      </c>
      <c r="N21" s="32">
        <f t="shared" si="1"/>
        <v>0.00017361111111111112</v>
      </c>
      <c r="O21" s="84">
        <v>0</v>
      </c>
      <c r="P21" s="33">
        <v>0.001423611111111111</v>
      </c>
      <c r="Q21" s="82">
        <f t="shared" si="2"/>
        <v>0.001597222222222222</v>
      </c>
      <c r="R21" s="93">
        <v>13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1" customFormat="1" ht="12" customHeight="1">
      <c r="A22" s="10">
        <v>14</v>
      </c>
      <c r="B22" s="96" t="s">
        <v>96</v>
      </c>
      <c r="C22" s="7" t="s">
        <v>57</v>
      </c>
      <c r="D22" s="7">
        <v>142</v>
      </c>
      <c r="E22" s="6" t="s">
        <v>11</v>
      </c>
      <c r="F22" s="7"/>
      <c r="G22" s="81">
        <v>0</v>
      </c>
      <c r="H22" s="81">
        <v>0</v>
      </c>
      <c r="I22" s="81">
        <v>0</v>
      </c>
      <c r="J22" s="81">
        <v>0</v>
      </c>
      <c r="K22" s="81">
        <v>1</v>
      </c>
      <c r="L22" s="31">
        <f t="shared" si="0"/>
        <v>1</v>
      </c>
      <c r="M22" s="32">
        <v>0.00017361111111111112</v>
      </c>
      <c r="N22" s="32">
        <f t="shared" si="1"/>
        <v>0.00017361111111111112</v>
      </c>
      <c r="O22" s="84">
        <v>0</v>
      </c>
      <c r="P22" s="33">
        <v>0.0014699074074074074</v>
      </c>
      <c r="Q22" s="82">
        <f t="shared" si="2"/>
        <v>0.0016435185185185185</v>
      </c>
      <c r="R22" s="93">
        <v>14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18" s="3" customFormat="1" ht="12" customHeight="1">
      <c r="A23" s="10">
        <v>15</v>
      </c>
      <c r="B23" s="95" t="s">
        <v>85</v>
      </c>
      <c r="C23" s="7" t="s">
        <v>52</v>
      </c>
      <c r="D23" s="7">
        <v>151</v>
      </c>
      <c r="E23" s="6" t="s">
        <v>11</v>
      </c>
      <c r="F23" s="7"/>
      <c r="G23" s="81">
        <v>1</v>
      </c>
      <c r="H23" s="81">
        <v>0</v>
      </c>
      <c r="I23" s="81">
        <v>0</v>
      </c>
      <c r="J23" s="81">
        <v>0</v>
      </c>
      <c r="K23" s="81">
        <v>0</v>
      </c>
      <c r="L23" s="31">
        <f t="shared" si="0"/>
        <v>1</v>
      </c>
      <c r="M23" s="32">
        <v>0.00017361111111111112</v>
      </c>
      <c r="N23" s="32">
        <f t="shared" si="1"/>
        <v>0.00017361111111111112</v>
      </c>
      <c r="O23" s="84">
        <v>0</v>
      </c>
      <c r="P23" s="33">
        <v>0.0015162037037037036</v>
      </c>
      <c r="Q23" s="82">
        <f t="shared" si="2"/>
        <v>0.0016898148148148148</v>
      </c>
      <c r="R23" s="93">
        <v>15</v>
      </c>
    </row>
    <row r="24" spans="1:18" s="3" customFormat="1" ht="12" customHeight="1">
      <c r="A24" s="10">
        <v>16</v>
      </c>
      <c r="B24" s="96" t="s">
        <v>91</v>
      </c>
      <c r="C24" s="7" t="s">
        <v>69</v>
      </c>
      <c r="D24" s="7">
        <v>181</v>
      </c>
      <c r="E24" s="6" t="s">
        <v>11</v>
      </c>
      <c r="F24" s="7"/>
      <c r="G24" s="81">
        <v>0</v>
      </c>
      <c r="H24" s="81">
        <v>0</v>
      </c>
      <c r="I24" s="81">
        <v>1</v>
      </c>
      <c r="J24" s="81">
        <v>0</v>
      </c>
      <c r="K24" s="81">
        <v>0</v>
      </c>
      <c r="L24" s="31">
        <f t="shared" si="0"/>
        <v>1</v>
      </c>
      <c r="M24" s="32">
        <v>0.00017361111111111112</v>
      </c>
      <c r="N24" s="32">
        <f t="shared" si="1"/>
        <v>0.00017361111111111112</v>
      </c>
      <c r="O24" s="32">
        <v>0.0003935185185185185</v>
      </c>
      <c r="P24" s="33">
        <v>0.0019212962962962962</v>
      </c>
      <c r="Q24" s="82">
        <f t="shared" si="2"/>
        <v>0.0017013888888888888</v>
      </c>
      <c r="R24" s="93">
        <v>16</v>
      </c>
    </row>
    <row r="25" spans="1:252" s="2" customFormat="1" ht="12" customHeight="1" thickBot="1">
      <c r="A25" s="10">
        <v>17</v>
      </c>
      <c r="B25" s="96" t="s">
        <v>93</v>
      </c>
      <c r="C25" s="7" t="s">
        <v>69</v>
      </c>
      <c r="D25" s="7">
        <v>183</v>
      </c>
      <c r="E25" s="6" t="s">
        <v>11</v>
      </c>
      <c r="F25" s="7"/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31">
        <f t="shared" si="0"/>
        <v>0</v>
      </c>
      <c r="M25" s="32">
        <v>0.00017361111111111112</v>
      </c>
      <c r="N25" s="32">
        <f t="shared" si="1"/>
        <v>0</v>
      </c>
      <c r="O25" s="84">
        <v>0</v>
      </c>
      <c r="P25" s="33">
        <v>0.0017013888888888892</v>
      </c>
      <c r="Q25" s="82">
        <f t="shared" si="2"/>
        <v>0.0017013888888888892</v>
      </c>
      <c r="R25" s="93">
        <v>16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1" customFormat="1" ht="12" customHeight="1">
      <c r="A26" s="10">
        <v>18</v>
      </c>
      <c r="B26" s="96" t="s">
        <v>94</v>
      </c>
      <c r="C26" s="7" t="s">
        <v>69</v>
      </c>
      <c r="D26" s="7">
        <v>184</v>
      </c>
      <c r="E26" s="6" t="s">
        <v>11</v>
      </c>
      <c r="F26" s="7"/>
      <c r="G26" s="81">
        <v>0</v>
      </c>
      <c r="H26" s="81">
        <v>1</v>
      </c>
      <c r="I26" s="81">
        <v>0</v>
      </c>
      <c r="J26" s="81">
        <v>0</v>
      </c>
      <c r="K26" s="81">
        <v>0</v>
      </c>
      <c r="L26" s="31">
        <f t="shared" si="0"/>
        <v>1</v>
      </c>
      <c r="M26" s="32">
        <v>0.00017361111111111112</v>
      </c>
      <c r="N26" s="32">
        <f t="shared" si="1"/>
        <v>0.00017361111111111112</v>
      </c>
      <c r="O26" s="84">
        <v>0</v>
      </c>
      <c r="P26" s="33">
        <v>0.0015856481481481479</v>
      </c>
      <c r="Q26" s="82">
        <f t="shared" si="2"/>
        <v>0.001759259259259259</v>
      </c>
      <c r="R26" s="93">
        <v>18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8" s="3" customFormat="1" ht="12" customHeight="1">
      <c r="A27" s="10">
        <v>19</v>
      </c>
      <c r="B27" s="95" t="s">
        <v>103</v>
      </c>
      <c r="C27" s="7" t="s">
        <v>105</v>
      </c>
      <c r="D27" s="10">
        <v>102</v>
      </c>
      <c r="E27" s="6"/>
      <c r="F27" s="7"/>
      <c r="G27" s="81">
        <v>0</v>
      </c>
      <c r="H27" s="81">
        <v>0</v>
      </c>
      <c r="I27" s="81">
        <v>0</v>
      </c>
      <c r="J27" s="81">
        <v>1</v>
      </c>
      <c r="K27" s="81">
        <v>0</v>
      </c>
      <c r="L27" s="31">
        <f t="shared" si="0"/>
        <v>1</v>
      </c>
      <c r="M27" s="32">
        <v>0.00017361111111111112</v>
      </c>
      <c r="N27" s="32">
        <f t="shared" si="1"/>
        <v>0.00017361111111111112</v>
      </c>
      <c r="O27" s="84">
        <v>0</v>
      </c>
      <c r="P27" s="33">
        <v>0.0016666666666666668</v>
      </c>
      <c r="Q27" s="82">
        <f t="shared" si="2"/>
        <v>0.001840277777777778</v>
      </c>
      <c r="R27" s="93">
        <v>19</v>
      </c>
    </row>
    <row r="28" spans="1:252" s="2" customFormat="1" ht="12" customHeight="1" thickBot="1">
      <c r="A28" s="10">
        <v>20</v>
      </c>
      <c r="B28" s="95" t="s">
        <v>99</v>
      </c>
      <c r="C28" s="7" t="s">
        <v>57</v>
      </c>
      <c r="D28" s="7">
        <v>145</v>
      </c>
      <c r="E28" s="6" t="s">
        <v>11</v>
      </c>
      <c r="F28" s="7"/>
      <c r="G28" s="81">
        <v>1</v>
      </c>
      <c r="H28" s="81">
        <v>0</v>
      </c>
      <c r="I28" s="81">
        <v>0</v>
      </c>
      <c r="J28" s="81">
        <v>1</v>
      </c>
      <c r="K28" s="81">
        <v>0</v>
      </c>
      <c r="L28" s="31">
        <f t="shared" si="0"/>
        <v>2</v>
      </c>
      <c r="M28" s="32">
        <v>0.00017361111111111112</v>
      </c>
      <c r="N28" s="32">
        <f t="shared" si="1"/>
        <v>0.00034722222222222224</v>
      </c>
      <c r="O28" s="84">
        <v>0</v>
      </c>
      <c r="P28" s="33">
        <v>0.0015162037037037036</v>
      </c>
      <c r="Q28" s="82">
        <f t="shared" si="2"/>
        <v>0.001863425925925926</v>
      </c>
      <c r="R28" s="93">
        <v>20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1" customFormat="1" ht="12" customHeight="1">
      <c r="A29" s="10">
        <v>21</v>
      </c>
      <c r="B29" s="95" t="s">
        <v>81</v>
      </c>
      <c r="C29" s="7" t="s">
        <v>44</v>
      </c>
      <c r="D29" s="7">
        <v>123</v>
      </c>
      <c r="E29" s="6" t="s">
        <v>11</v>
      </c>
      <c r="F29" s="7"/>
      <c r="G29" s="81">
        <v>0</v>
      </c>
      <c r="H29" s="81">
        <v>0</v>
      </c>
      <c r="I29" s="81">
        <v>0</v>
      </c>
      <c r="J29" s="81">
        <v>1</v>
      </c>
      <c r="K29" s="81">
        <v>0</v>
      </c>
      <c r="L29" s="31">
        <f t="shared" si="0"/>
        <v>1</v>
      </c>
      <c r="M29" s="32">
        <v>0.00017361111111111112</v>
      </c>
      <c r="N29" s="32">
        <f t="shared" si="1"/>
        <v>0.00017361111111111112</v>
      </c>
      <c r="O29" s="84">
        <v>0</v>
      </c>
      <c r="P29" s="33">
        <v>0.001689814814814815</v>
      </c>
      <c r="Q29" s="82">
        <f t="shared" si="2"/>
        <v>0.0018634259259259261</v>
      </c>
      <c r="R29" s="93">
        <v>20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18" s="3" customFormat="1" ht="12" customHeight="1">
      <c r="A30" s="10">
        <v>22</v>
      </c>
      <c r="B30" s="96" t="s">
        <v>82</v>
      </c>
      <c r="C30" s="7" t="s">
        <v>48</v>
      </c>
      <c r="D30" s="7">
        <v>171</v>
      </c>
      <c r="E30" s="6" t="s">
        <v>11</v>
      </c>
      <c r="F30" s="7"/>
      <c r="G30" s="81">
        <v>1</v>
      </c>
      <c r="H30" s="81">
        <v>0</v>
      </c>
      <c r="I30" s="81">
        <v>0</v>
      </c>
      <c r="J30" s="81">
        <v>1</v>
      </c>
      <c r="K30" s="81">
        <v>0</v>
      </c>
      <c r="L30" s="31">
        <f t="shared" si="0"/>
        <v>2</v>
      </c>
      <c r="M30" s="32">
        <v>0.00017361111111111112</v>
      </c>
      <c r="N30" s="32">
        <f t="shared" si="1"/>
        <v>0.00034722222222222224</v>
      </c>
      <c r="O30" s="84">
        <v>0</v>
      </c>
      <c r="P30" s="33">
        <v>0.0015393518518518519</v>
      </c>
      <c r="Q30" s="82">
        <f t="shared" si="2"/>
        <v>0.0018865740740740742</v>
      </c>
      <c r="R30" s="93">
        <v>22</v>
      </c>
    </row>
    <row r="31" spans="1:18" s="3" customFormat="1" ht="12" customHeight="1">
      <c r="A31" s="10">
        <v>23</v>
      </c>
      <c r="B31" s="95" t="s">
        <v>104</v>
      </c>
      <c r="C31" s="7" t="s">
        <v>105</v>
      </c>
      <c r="D31" s="10">
        <v>103</v>
      </c>
      <c r="E31" s="6"/>
      <c r="F31" s="7"/>
      <c r="G31" s="81">
        <v>0</v>
      </c>
      <c r="H31" s="81">
        <v>0</v>
      </c>
      <c r="I31" s="81">
        <v>1</v>
      </c>
      <c r="J31" s="81">
        <v>0</v>
      </c>
      <c r="K31" s="81">
        <v>0</v>
      </c>
      <c r="L31" s="31">
        <f t="shared" si="0"/>
        <v>1</v>
      </c>
      <c r="M31" s="32">
        <v>0.00017361111111111112</v>
      </c>
      <c r="N31" s="32">
        <f t="shared" si="1"/>
        <v>0.00017361111111111112</v>
      </c>
      <c r="O31" s="84">
        <v>0</v>
      </c>
      <c r="P31" s="33">
        <v>0.001712962962962963</v>
      </c>
      <c r="Q31" s="82">
        <f t="shared" si="2"/>
        <v>0.0018865740740740742</v>
      </c>
      <c r="R31" s="93">
        <v>22</v>
      </c>
    </row>
    <row r="32" spans="1:252" s="2" customFormat="1" ht="12" customHeight="1" thickBot="1">
      <c r="A32" s="10">
        <v>24</v>
      </c>
      <c r="B32" s="96" t="s">
        <v>84</v>
      </c>
      <c r="C32" s="7" t="s">
        <v>48</v>
      </c>
      <c r="D32" s="7">
        <v>173</v>
      </c>
      <c r="E32" s="6" t="s">
        <v>11</v>
      </c>
      <c r="F32" s="7"/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31">
        <f t="shared" si="0"/>
        <v>0</v>
      </c>
      <c r="M32" s="32">
        <v>0.00017361111111111112</v>
      </c>
      <c r="N32" s="32">
        <f t="shared" si="1"/>
        <v>0</v>
      </c>
      <c r="O32" s="84">
        <v>0</v>
      </c>
      <c r="P32" s="33">
        <v>0.0019097222222222222</v>
      </c>
      <c r="Q32" s="82">
        <f t="shared" si="2"/>
        <v>0.0019097222222222222</v>
      </c>
      <c r="R32" s="93">
        <v>24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1" customFormat="1" ht="12" customHeight="1">
      <c r="A33" s="10">
        <v>25</v>
      </c>
      <c r="B33" s="94" t="s">
        <v>87</v>
      </c>
      <c r="C33" s="7" t="s">
        <v>52</v>
      </c>
      <c r="D33" s="7">
        <v>153</v>
      </c>
      <c r="E33" s="6" t="s">
        <v>11</v>
      </c>
      <c r="F33" s="7"/>
      <c r="G33" s="81">
        <v>0</v>
      </c>
      <c r="H33" s="81">
        <v>0</v>
      </c>
      <c r="I33" s="81">
        <v>0</v>
      </c>
      <c r="J33" s="81">
        <v>2</v>
      </c>
      <c r="K33" s="81">
        <v>0</v>
      </c>
      <c r="L33" s="31">
        <f t="shared" si="0"/>
        <v>2</v>
      </c>
      <c r="M33" s="32">
        <v>0.00017361111111111112</v>
      </c>
      <c r="N33" s="32">
        <f t="shared" si="1"/>
        <v>0.00034722222222222224</v>
      </c>
      <c r="O33" s="84">
        <v>0</v>
      </c>
      <c r="P33" s="33">
        <v>0.0016550925925925926</v>
      </c>
      <c r="Q33" s="82">
        <f t="shared" si="2"/>
        <v>0.002002314814814815</v>
      </c>
      <c r="R33" s="93">
        <v>25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18" s="3" customFormat="1" ht="12" customHeight="1">
      <c r="A34" s="10">
        <v>26</v>
      </c>
      <c r="B34" s="96" t="s">
        <v>92</v>
      </c>
      <c r="C34" s="7" t="s">
        <v>69</v>
      </c>
      <c r="D34" s="7">
        <v>182</v>
      </c>
      <c r="E34" s="6" t="s">
        <v>11</v>
      </c>
      <c r="F34" s="7"/>
      <c r="G34" s="81">
        <v>0</v>
      </c>
      <c r="H34" s="81">
        <v>0</v>
      </c>
      <c r="I34" s="81">
        <v>0</v>
      </c>
      <c r="J34" s="81">
        <v>0</v>
      </c>
      <c r="K34" s="81">
        <v>3</v>
      </c>
      <c r="L34" s="31">
        <f t="shared" si="0"/>
        <v>3</v>
      </c>
      <c r="M34" s="32">
        <v>0.00017361111111111112</v>
      </c>
      <c r="N34" s="32">
        <f t="shared" si="1"/>
        <v>0.0005208333333333333</v>
      </c>
      <c r="O34" s="84">
        <v>0</v>
      </c>
      <c r="P34" s="33">
        <v>0.0015046296296296294</v>
      </c>
      <c r="Q34" s="82">
        <f t="shared" si="2"/>
        <v>0.002025462962962963</v>
      </c>
      <c r="R34" s="93">
        <v>26</v>
      </c>
    </row>
    <row r="35" spans="1:18" s="3" customFormat="1" ht="12" customHeight="1">
      <c r="A35" s="10">
        <v>27</v>
      </c>
      <c r="B35" s="96" t="s">
        <v>143</v>
      </c>
      <c r="C35" s="7" t="s">
        <v>141</v>
      </c>
      <c r="D35" s="7">
        <v>194</v>
      </c>
      <c r="E35" s="6"/>
      <c r="F35" s="7"/>
      <c r="G35" s="81">
        <v>1</v>
      </c>
      <c r="H35" s="81">
        <v>0</v>
      </c>
      <c r="I35" s="81">
        <v>0</v>
      </c>
      <c r="J35" s="81">
        <v>2</v>
      </c>
      <c r="K35" s="81">
        <v>0</v>
      </c>
      <c r="L35" s="31">
        <f t="shared" si="0"/>
        <v>3</v>
      </c>
      <c r="M35" s="32">
        <v>0.00017361111111111112</v>
      </c>
      <c r="N35" s="32">
        <f t="shared" si="1"/>
        <v>0.0005208333333333333</v>
      </c>
      <c r="O35" s="84">
        <v>0</v>
      </c>
      <c r="P35" s="33">
        <v>0.0017476851851851852</v>
      </c>
      <c r="Q35" s="82">
        <f t="shared" si="2"/>
        <v>0.0022685185185185187</v>
      </c>
      <c r="R35" s="93">
        <v>27</v>
      </c>
    </row>
    <row r="36" spans="1:18" s="3" customFormat="1" ht="12" customHeight="1">
      <c r="A36" s="10">
        <v>28</v>
      </c>
      <c r="B36" s="94" t="s">
        <v>86</v>
      </c>
      <c r="C36" s="29" t="s">
        <v>52</v>
      </c>
      <c r="D36" s="7">
        <v>152</v>
      </c>
      <c r="E36" s="6" t="s">
        <v>11</v>
      </c>
      <c r="F36" s="7"/>
      <c r="G36" s="81">
        <v>3</v>
      </c>
      <c r="H36" s="81">
        <v>0</v>
      </c>
      <c r="I36" s="81">
        <v>0</v>
      </c>
      <c r="J36" s="81">
        <v>0</v>
      </c>
      <c r="K36" s="81">
        <v>0</v>
      </c>
      <c r="L36" s="31">
        <f t="shared" si="0"/>
        <v>3</v>
      </c>
      <c r="M36" s="32">
        <v>0.00017361111111111112</v>
      </c>
      <c r="N36" s="32">
        <f t="shared" si="1"/>
        <v>0.0005208333333333333</v>
      </c>
      <c r="O36" s="84">
        <v>0</v>
      </c>
      <c r="P36" s="33">
        <v>0.0022222222222222222</v>
      </c>
      <c r="Q36" s="82">
        <f t="shared" si="2"/>
        <v>0.0027430555555555554</v>
      </c>
      <c r="R36" s="93">
        <v>28</v>
      </c>
    </row>
    <row r="37" spans="1:18" s="3" customFormat="1" ht="12" customHeight="1">
      <c r="A37" s="10">
        <v>29</v>
      </c>
      <c r="B37" s="94" t="s">
        <v>79</v>
      </c>
      <c r="C37" s="7" t="s">
        <v>44</v>
      </c>
      <c r="D37" s="7">
        <v>121</v>
      </c>
      <c r="E37" s="6" t="s">
        <v>11</v>
      </c>
      <c r="F37" s="7"/>
      <c r="G37" s="81">
        <v>0</v>
      </c>
      <c r="H37" s="81">
        <v>0</v>
      </c>
      <c r="I37" s="81">
        <v>0</v>
      </c>
      <c r="J37" s="81">
        <v>0</v>
      </c>
      <c r="K37" s="81">
        <v>10</v>
      </c>
      <c r="L37" s="31">
        <f t="shared" si="0"/>
        <v>10</v>
      </c>
      <c r="M37" s="32">
        <v>0.00017361111111111112</v>
      </c>
      <c r="N37" s="32">
        <f t="shared" si="1"/>
        <v>0.0017361111111111112</v>
      </c>
      <c r="O37" s="84">
        <v>0</v>
      </c>
      <c r="P37" s="33">
        <v>0.0011574074074074073</v>
      </c>
      <c r="Q37" s="82">
        <f t="shared" si="2"/>
        <v>0.0028935185185185184</v>
      </c>
      <c r="R37" s="93">
        <v>29</v>
      </c>
    </row>
    <row r="38" spans="1:18" s="3" customFormat="1" ht="12" customHeight="1">
      <c r="A38" s="10">
        <v>30</v>
      </c>
      <c r="B38" s="94" t="s">
        <v>101</v>
      </c>
      <c r="C38" s="7" t="s">
        <v>62</v>
      </c>
      <c r="D38" s="69">
        <v>112</v>
      </c>
      <c r="E38" s="6" t="s">
        <v>11</v>
      </c>
      <c r="F38" s="7"/>
      <c r="G38" s="81">
        <v>0</v>
      </c>
      <c r="H38" s="81">
        <v>0</v>
      </c>
      <c r="I38" s="81">
        <v>10</v>
      </c>
      <c r="J38" s="81">
        <v>0</v>
      </c>
      <c r="K38" s="81">
        <v>0</v>
      </c>
      <c r="L38" s="31">
        <f t="shared" si="0"/>
        <v>10</v>
      </c>
      <c r="M38" s="32">
        <v>0.00017361111111111112</v>
      </c>
      <c r="N38" s="32">
        <f t="shared" si="1"/>
        <v>0.0017361111111111112</v>
      </c>
      <c r="O38" s="84">
        <v>0</v>
      </c>
      <c r="P38" s="33">
        <v>0.0013194444444444443</v>
      </c>
      <c r="Q38" s="82">
        <f t="shared" si="2"/>
        <v>0.0030555555555555553</v>
      </c>
      <c r="R38" s="93">
        <v>30</v>
      </c>
    </row>
    <row r="39" spans="1:18" s="3" customFormat="1" ht="12" customHeight="1">
      <c r="A39" s="10">
        <v>31</v>
      </c>
      <c r="B39" s="94" t="s">
        <v>100</v>
      </c>
      <c r="C39" s="7" t="s">
        <v>62</v>
      </c>
      <c r="D39" s="69">
        <v>111</v>
      </c>
      <c r="E39" s="6" t="s">
        <v>11</v>
      </c>
      <c r="F39" s="7"/>
      <c r="G39" s="81">
        <v>1</v>
      </c>
      <c r="H39" s="81">
        <v>0</v>
      </c>
      <c r="I39" s="81">
        <v>0</v>
      </c>
      <c r="J39" s="81">
        <v>0</v>
      </c>
      <c r="K39" s="81">
        <v>10</v>
      </c>
      <c r="L39" s="31">
        <f t="shared" si="0"/>
        <v>11</v>
      </c>
      <c r="M39" s="32">
        <v>0.00017361111111111112</v>
      </c>
      <c r="N39" s="32">
        <f t="shared" si="1"/>
        <v>0.0019097222222222224</v>
      </c>
      <c r="O39" s="84">
        <v>0</v>
      </c>
      <c r="P39" s="33">
        <v>0.0011689814814814816</v>
      </c>
      <c r="Q39" s="82">
        <f t="shared" si="2"/>
        <v>0.003078703703703704</v>
      </c>
      <c r="R39" s="93">
        <v>31</v>
      </c>
    </row>
    <row r="40" spans="1:18" s="3" customFormat="1" ht="12" customHeight="1">
      <c r="A40" s="10">
        <v>32</v>
      </c>
      <c r="B40" s="96" t="s">
        <v>89</v>
      </c>
      <c r="C40" s="7" t="s">
        <v>54</v>
      </c>
      <c r="D40" s="7">
        <v>132</v>
      </c>
      <c r="E40" s="6" t="s">
        <v>11</v>
      </c>
      <c r="F40" s="7"/>
      <c r="G40" s="81">
        <v>1</v>
      </c>
      <c r="H40" s="81">
        <v>0</v>
      </c>
      <c r="I40" s="81">
        <v>10</v>
      </c>
      <c r="J40" s="81">
        <v>2</v>
      </c>
      <c r="K40" s="81">
        <v>0</v>
      </c>
      <c r="L40" s="31">
        <f t="shared" si="0"/>
        <v>13</v>
      </c>
      <c r="M40" s="32">
        <v>0.00017361111111111112</v>
      </c>
      <c r="N40" s="32">
        <f t="shared" si="1"/>
        <v>0.0022569444444444447</v>
      </c>
      <c r="O40" s="84">
        <v>0</v>
      </c>
      <c r="P40" s="33">
        <v>0.001412037037037037</v>
      </c>
      <c r="Q40" s="82">
        <f t="shared" si="2"/>
        <v>0.0036689814814814814</v>
      </c>
      <c r="R40" s="93">
        <v>32</v>
      </c>
    </row>
    <row r="41" spans="1:18" s="3" customFormat="1" ht="12" customHeight="1">
      <c r="A41" s="61"/>
      <c r="B41" s="62"/>
      <c r="C41" s="72"/>
      <c r="D41" s="72"/>
      <c r="E41" s="63"/>
      <c r="F41" s="62"/>
      <c r="G41" s="64"/>
      <c r="H41" s="64"/>
      <c r="I41" s="64"/>
      <c r="J41" s="64"/>
      <c r="K41" s="64"/>
      <c r="L41" s="64"/>
      <c r="M41" s="65"/>
      <c r="N41" s="65"/>
      <c r="O41" s="64"/>
      <c r="P41" s="73"/>
      <c r="Q41" s="73"/>
      <c r="R41" s="19"/>
    </row>
    <row r="42" spans="2:9" ht="15.75">
      <c r="B42" s="41" t="s">
        <v>26</v>
      </c>
      <c r="C42" s="50"/>
      <c r="D42" s="50"/>
      <c r="E42" s="50"/>
      <c r="F42" s="50"/>
      <c r="G42" s="50"/>
      <c r="H42" s="51" t="s">
        <v>27</v>
      </c>
      <c r="I42" s="52"/>
    </row>
    <row r="43" spans="2:9" ht="15.75">
      <c r="B43" s="53" t="s">
        <v>28</v>
      </c>
      <c r="C43" s="53"/>
      <c r="D43" s="53"/>
      <c r="E43" s="53"/>
      <c r="F43" s="53"/>
      <c r="G43" s="53"/>
      <c r="H43" s="54" t="s">
        <v>29</v>
      </c>
      <c r="I43" s="54"/>
    </row>
  </sheetData>
  <mergeCells count="16">
    <mergeCell ref="B7:B8"/>
    <mergeCell ref="O7:O8"/>
    <mergeCell ref="A5:P5"/>
    <mergeCell ref="A4:B4"/>
    <mergeCell ref="F7:F8"/>
    <mergeCell ref="G7:K7"/>
    <mergeCell ref="A7:A8"/>
    <mergeCell ref="C7:C8"/>
    <mergeCell ref="D7:D8"/>
    <mergeCell ref="E7:E8"/>
    <mergeCell ref="R7:R8"/>
    <mergeCell ref="Q7:Q8"/>
    <mergeCell ref="L7:L8"/>
    <mergeCell ref="M7:M8"/>
    <mergeCell ref="N7:N8"/>
    <mergeCell ref="P7:P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3"/>
  <sheetViews>
    <sheetView workbookViewId="0" topLeftCell="A1">
      <selection activeCell="R19" sqref="R19"/>
    </sheetView>
  </sheetViews>
  <sheetFormatPr defaultColWidth="9.140625" defaultRowHeight="12.75"/>
  <cols>
    <col min="1" max="1" width="2.7109375" style="55" customWidth="1"/>
    <col min="2" max="2" width="23.00390625" style="0" customWidth="1"/>
    <col min="3" max="3" width="20.28125" style="0" customWidth="1"/>
    <col min="4" max="4" width="4.7109375" style="0" customWidth="1"/>
    <col min="5" max="5" width="6.28125" style="0" hidden="1" customWidth="1"/>
    <col min="6" max="6" width="4.57421875" style="9" hidden="1" customWidth="1"/>
    <col min="7" max="8" width="4.57421875" style="9" customWidth="1"/>
    <col min="9" max="9" width="4.28125" style="9" customWidth="1"/>
    <col min="10" max="10" width="5.28125" style="9" customWidth="1"/>
    <col min="11" max="11" width="5.140625" style="9" customWidth="1"/>
    <col min="12" max="12" width="4.421875" style="9" customWidth="1"/>
    <col min="13" max="13" width="6.8515625" style="9" customWidth="1"/>
    <col min="14" max="14" width="11.7109375" style="9" hidden="1" customWidth="1"/>
    <col min="15" max="15" width="9.00390625" style="9" customWidth="1"/>
    <col min="16" max="16" width="9.28125" style="16" hidden="1" customWidth="1"/>
    <col min="17" max="17" width="12.00390625" style="9" customWidth="1"/>
    <col min="18" max="18" width="13.00390625" style="9" customWidth="1"/>
    <col min="19" max="19" width="4.7109375" style="9" customWidth="1"/>
  </cols>
  <sheetData>
    <row r="1" spans="1:19" ht="12" customHeight="1">
      <c r="A1" s="40"/>
      <c r="B1" s="40"/>
      <c r="C1" s="40"/>
      <c r="D1" s="40"/>
      <c r="E1" s="40"/>
      <c r="F1" s="35"/>
      <c r="G1" s="35" t="s">
        <v>15</v>
      </c>
      <c r="H1" s="40"/>
      <c r="I1" s="40"/>
      <c r="J1" s="40"/>
      <c r="K1" s="40"/>
      <c r="L1" s="40"/>
      <c r="M1" s="41"/>
      <c r="N1" s="42"/>
      <c r="O1" s="43"/>
      <c r="P1" s="41"/>
      <c r="Q1" s="39"/>
      <c r="R1" s="11"/>
      <c r="S1" s="12"/>
    </row>
    <row r="2" spans="1:19" ht="12" customHeight="1">
      <c r="A2" s="40"/>
      <c r="B2" s="40"/>
      <c r="C2" s="40"/>
      <c r="D2" s="40"/>
      <c r="E2" s="40"/>
      <c r="F2" s="35"/>
      <c r="G2" s="35" t="s">
        <v>21</v>
      </c>
      <c r="H2" s="40"/>
      <c r="I2" s="40"/>
      <c r="J2" s="40"/>
      <c r="K2" s="40"/>
      <c r="L2" s="40"/>
      <c r="M2" s="41"/>
      <c r="N2" s="42"/>
      <c r="O2" s="43"/>
      <c r="P2" s="41"/>
      <c r="Q2" s="39"/>
      <c r="R2" s="11"/>
      <c r="S2" s="12"/>
    </row>
    <row r="3" spans="1:19" ht="15" customHeight="1">
      <c r="A3" s="40"/>
      <c r="B3" s="40"/>
      <c r="C3" s="40"/>
      <c r="D3" s="40"/>
      <c r="E3" s="40"/>
      <c r="F3" s="36"/>
      <c r="G3" s="36" t="s">
        <v>106</v>
      </c>
      <c r="H3" s="40"/>
      <c r="I3" s="40"/>
      <c r="J3" s="40"/>
      <c r="K3" s="40"/>
      <c r="L3" s="40"/>
      <c r="M3" s="41"/>
      <c r="N3" s="42"/>
      <c r="O3" s="43"/>
      <c r="P3" s="41"/>
      <c r="Q3" s="39"/>
      <c r="R3" s="11"/>
      <c r="S3" s="12"/>
    </row>
    <row r="4" spans="1:19" ht="9.75" customHeight="1">
      <c r="A4" s="40"/>
      <c r="B4" s="40"/>
      <c r="C4" s="40"/>
      <c r="D4" s="40"/>
      <c r="E4" s="40"/>
      <c r="F4" s="44"/>
      <c r="G4" s="40"/>
      <c r="H4" s="40"/>
      <c r="I4" s="40"/>
      <c r="J4" s="40"/>
      <c r="K4" s="40"/>
      <c r="L4" s="40"/>
      <c r="M4" s="41"/>
      <c r="N4" s="42"/>
      <c r="O4" s="43"/>
      <c r="P4" s="41"/>
      <c r="Q4" s="28"/>
      <c r="R4" s="11"/>
      <c r="S4" s="12"/>
    </row>
    <row r="5" spans="1:19" ht="12" customHeight="1">
      <c r="A5" s="114" t="s">
        <v>23</v>
      </c>
      <c r="B5" s="114"/>
      <c r="C5" s="41"/>
      <c r="D5" s="45"/>
      <c r="E5" s="46" t="s">
        <v>24</v>
      </c>
      <c r="F5" s="41"/>
      <c r="G5" s="45"/>
      <c r="H5" s="45"/>
      <c r="I5" s="45"/>
      <c r="J5" s="41"/>
      <c r="K5" s="41"/>
      <c r="L5" s="42"/>
      <c r="M5" s="47" t="s">
        <v>33</v>
      </c>
      <c r="N5" s="42"/>
      <c r="O5" s="43"/>
      <c r="P5" s="41"/>
      <c r="Q5" s="13"/>
      <c r="R5" s="37"/>
      <c r="S5" s="12"/>
    </row>
    <row r="6" spans="1:123" ht="14.25" customHeight="1">
      <c r="A6" s="113" t="s">
        <v>73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2:253" ht="16.5" customHeight="1" thickBot="1">
      <c r="B7" s="49" t="s">
        <v>75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Q7" s="55"/>
      <c r="R7" s="55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2.75" customHeight="1">
      <c r="A8" s="118" t="s">
        <v>16</v>
      </c>
      <c r="B8" s="109" t="s">
        <v>25</v>
      </c>
      <c r="C8" s="120" t="s">
        <v>13</v>
      </c>
      <c r="D8" s="119" t="s">
        <v>18</v>
      </c>
      <c r="E8" s="123" t="s">
        <v>10</v>
      </c>
      <c r="F8" s="115" t="s">
        <v>0</v>
      </c>
      <c r="G8" s="117" t="s">
        <v>1</v>
      </c>
      <c r="H8" s="117"/>
      <c r="I8" s="117"/>
      <c r="J8" s="117"/>
      <c r="K8" s="117"/>
      <c r="L8" s="117"/>
      <c r="M8" s="104" t="s">
        <v>2</v>
      </c>
      <c r="N8" s="106" t="s">
        <v>3</v>
      </c>
      <c r="O8" s="106" t="s">
        <v>4</v>
      </c>
      <c r="P8" s="111" t="s">
        <v>9</v>
      </c>
      <c r="Q8" s="107" t="s">
        <v>5</v>
      </c>
      <c r="R8" s="102" t="s">
        <v>6</v>
      </c>
      <c r="S8" s="100" t="s">
        <v>12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66.75" customHeight="1" thickBot="1">
      <c r="A9" s="119"/>
      <c r="B9" s="110"/>
      <c r="C9" s="121"/>
      <c r="D9" s="122"/>
      <c r="E9" s="124"/>
      <c r="F9" s="116"/>
      <c r="G9" s="60" t="s">
        <v>132</v>
      </c>
      <c r="H9" s="60" t="s">
        <v>134</v>
      </c>
      <c r="I9" s="38" t="s">
        <v>133</v>
      </c>
      <c r="J9" s="38" t="s">
        <v>135</v>
      </c>
      <c r="K9" s="38" t="s">
        <v>8</v>
      </c>
      <c r="L9" s="38" t="s">
        <v>136</v>
      </c>
      <c r="M9" s="105"/>
      <c r="N9" s="104"/>
      <c r="O9" s="104"/>
      <c r="P9" s="112"/>
      <c r="Q9" s="108"/>
      <c r="R9" s="103"/>
      <c r="S9" s="10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2" customHeight="1">
      <c r="A10" s="10">
        <v>1</v>
      </c>
      <c r="B10" s="67" t="s">
        <v>107</v>
      </c>
      <c r="C10" s="29" t="s">
        <v>112</v>
      </c>
      <c r="D10" s="7">
        <v>221</v>
      </c>
      <c r="E10" s="6" t="s">
        <v>11</v>
      </c>
      <c r="F10" s="7"/>
      <c r="G10" s="81">
        <v>0</v>
      </c>
      <c r="H10" s="81">
        <v>0</v>
      </c>
      <c r="I10" s="81">
        <v>1</v>
      </c>
      <c r="J10" s="81">
        <v>0</v>
      </c>
      <c r="K10" s="81">
        <v>0</v>
      </c>
      <c r="L10" s="81">
        <v>0</v>
      </c>
      <c r="M10" s="31">
        <f>L10+K10+J10+I10+H10+G10</f>
        <v>1</v>
      </c>
      <c r="N10" s="32">
        <v>0.00017361111111111112</v>
      </c>
      <c r="O10" s="32">
        <f>N10*M10</f>
        <v>0.00017361111111111112</v>
      </c>
      <c r="P10" s="31"/>
      <c r="Q10" s="56">
        <v>0.0016319444444444445</v>
      </c>
      <c r="R10" s="56">
        <f>Q10+O10</f>
        <v>0.0018055555555555557</v>
      </c>
      <c r="S10" s="2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19" s="3" customFormat="1" ht="12" customHeight="1">
      <c r="A11" s="10">
        <v>2</v>
      </c>
      <c r="B11" s="71" t="s">
        <v>127</v>
      </c>
      <c r="C11" s="7" t="s">
        <v>62</v>
      </c>
      <c r="D11" s="7">
        <v>211</v>
      </c>
      <c r="E11" s="6" t="s">
        <v>11</v>
      </c>
      <c r="F11" s="7"/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31">
        <f>L11+K11+J11+I11+H11+G11</f>
        <v>0</v>
      </c>
      <c r="N11" s="32">
        <v>0.00017361111111111112</v>
      </c>
      <c r="O11" s="32">
        <f>N11*M11</f>
        <v>0</v>
      </c>
      <c r="P11" s="31"/>
      <c r="Q11" s="56">
        <v>0.0018402777777777777</v>
      </c>
      <c r="R11" s="56">
        <f>Q11+O11</f>
        <v>0.0018402777777777777</v>
      </c>
      <c r="S11" s="24"/>
    </row>
    <row r="12" spans="1:253" s="4" customFormat="1" ht="12" customHeight="1">
      <c r="A12" s="10">
        <v>3</v>
      </c>
      <c r="B12" s="67" t="s">
        <v>124</v>
      </c>
      <c r="C12" s="7" t="s">
        <v>69</v>
      </c>
      <c r="D12" s="7">
        <v>235</v>
      </c>
      <c r="E12" s="6" t="s">
        <v>11</v>
      </c>
      <c r="F12" s="7"/>
      <c r="G12" s="81">
        <v>1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31">
        <f>L12+K12+J12+I12+H12+G12</f>
        <v>1</v>
      </c>
      <c r="N12" s="32">
        <v>0.00017361111111111112</v>
      </c>
      <c r="O12" s="32">
        <f>N12*M12</f>
        <v>0.00017361111111111112</v>
      </c>
      <c r="P12" s="31"/>
      <c r="Q12" s="56">
        <v>0.0017592592592592592</v>
      </c>
      <c r="R12" s="56">
        <f>Q12+O12</f>
        <v>0.0019328703703703704</v>
      </c>
      <c r="S12" s="24"/>
      <c r="T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4" customFormat="1" ht="12" customHeight="1">
      <c r="A13" s="10">
        <v>4</v>
      </c>
      <c r="B13" s="67" t="s">
        <v>111</v>
      </c>
      <c r="C13" s="7" t="s">
        <v>112</v>
      </c>
      <c r="D13" s="7">
        <v>225</v>
      </c>
      <c r="E13" s="6"/>
      <c r="F13" s="7"/>
      <c r="G13" s="81">
        <v>0</v>
      </c>
      <c r="H13" s="81">
        <v>0</v>
      </c>
      <c r="I13" s="81">
        <v>1</v>
      </c>
      <c r="J13" s="81">
        <v>0</v>
      </c>
      <c r="K13" s="81">
        <v>0</v>
      </c>
      <c r="L13" s="81">
        <v>0</v>
      </c>
      <c r="M13" s="31">
        <f>L13+K13+J13+I13+H13+G13</f>
        <v>1</v>
      </c>
      <c r="N13" s="32">
        <v>0.00017361111111111112</v>
      </c>
      <c r="O13" s="32">
        <f>N13*M13</f>
        <v>0.00017361111111111112</v>
      </c>
      <c r="P13" s="31"/>
      <c r="Q13" s="56">
        <v>0.0017939814814814815</v>
      </c>
      <c r="R13" s="56">
        <f>Q13+O13</f>
        <v>0.0019675925925925924</v>
      </c>
      <c r="S13" s="24"/>
      <c r="T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4" customFormat="1" ht="12" customHeight="1" thickBot="1">
      <c r="A14" s="10">
        <v>5</v>
      </c>
      <c r="B14" s="67" t="s">
        <v>110</v>
      </c>
      <c r="C14" s="7" t="s">
        <v>112</v>
      </c>
      <c r="D14" s="7">
        <v>224</v>
      </c>
      <c r="E14" s="6"/>
      <c r="F14" s="7"/>
      <c r="G14" s="81">
        <v>0</v>
      </c>
      <c r="H14" s="81">
        <v>0</v>
      </c>
      <c r="I14" s="81">
        <v>1</v>
      </c>
      <c r="J14" s="81">
        <v>0</v>
      </c>
      <c r="K14" s="81">
        <v>0</v>
      </c>
      <c r="L14" s="81">
        <v>0</v>
      </c>
      <c r="M14" s="31">
        <f>L14+K14+J14+I14+H14+G14</f>
        <v>1</v>
      </c>
      <c r="N14" s="32">
        <v>0.00017361111111111112</v>
      </c>
      <c r="O14" s="32">
        <f>N14*M14</f>
        <v>0.00017361111111111112</v>
      </c>
      <c r="P14" s="31"/>
      <c r="Q14" s="56">
        <v>0.0020486111111111113</v>
      </c>
      <c r="R14" s="56">
        <f>Q14+O14</f>
        <v>0.0022222222222222222</v>
      </c>
      <c r="S14" s="24"/>
      <c r="T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1" customFormat="1" ht="12" customHeight="1">
      <c r="A15" s="10">
        <v>6</v>
      </c>
      <c r="B15" s="67" t="s">
        <v>118</v>
      </c>
      <c r="C15" s="7" t="s">
        <v>120</v>
      </c>
      <c r="D15" s="7">
        <v>242</v>
      </c>
      <c r="E15" s="6" t="s">
        <v>11</v>
      </c>
      <c r="F15" s="7"/>
      <c r="G15" s="81">
        <v>0</v>
      </c>
      <c r="H15" s="81">
        <v>0</v>
      </c>
      <c r="I15" s="81">
        <v>1</v>
      </c>
      <c r="J15" s="81">
        <v>0</v>
      </c>
      <c r="K15" s="81">
        <v>0</v>
      </c>
      <c r="L15" s="81">
        <v>0</v>
      </c>
      <c r="M15" s="31">
        <f>L15+K15+J15+I15+H15+G15</f>
        <v>1</v>
      </c>
      <c r="N15" s="32">
        <v>0.00017361111111111112</v>
      </c>
      <c r="O15" s="32">
        <f>N15*M15</f>
        <v>0.00017361111111111112</v>
      </c>
      <c r="P15" s="31"/>
      <c r="Q15" s="56">
        <v>0.0021527777777777778</v>
      </c>
      <c r="R15" s="56">
        <f>Q15+O15</f>
        <v>0.0023263888888888887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19" s="3" customFormat="1" ht="12" customHeight="1">
      <c r="A16" s="10">
        <v>7</v>
      </c>
      <c r="B16" s="67" t="s">
        <v>119</v>
      </c>
      <c r="C16" s="29" t="s">
        <v>120</v>
      </c>
      <c r="D16" s="7">
        <v>243</v>
      </c>
      <c r="E16" s="6" t="s">
        <v>11</v>
      </c>
      <c r="F16" s="7"/>
      <c r="G16" s="81">
        <v>0</v>
      </c>
      <c r="H16" s="81">
        <v>0</v>
      </c>
      <c r="I16" s="81">
        <v>1</v>
      </c>
      <c r="J16" s="81">
        <v>0</v>
      </c>
      <c r="K16" s="81">
        <v>0</v>
      </c>
      <c r="L16" s="81">
        <v>0</v>
      </c>
      <c r="M16" s="31">
        <f>L16+K16+J16+I16+H16+G16</f>
        <v>1</v>
      </c>
      <c r="N16" s="32">
        <v>0.00017361111111111112</v>
      </c>
      <c r="O16" s="32">
        <f>N16*M16</f>
        <v>0.00017361111111111112</v>
      </c>
      <c r="P16" s="32"/>
      <c r="Q16" s="56">
        <v>0.0021875</v>
      </c>
      <c r="R16" s="56">
        <f>Q16+O16</f>
        <v>0.002361111111111111</v>
      </c>
      <c r="S16" s="24"/>
    </row>
    <row r="17" spans="1:19" s="3" customFormat="1" ht="12" customHeight="1">
      <c r="A17" s="10">
        <v>8</v>
      </c>
      <c r="B17" s="67" t="s">
        <v>117</v>
      </c>
      <c r="C17" s="29" t="s">
        <v>120</v>
      </c>
      <c r="D17" s="7">
        <v>241</v>
      </c>
      <c r="E17" s="6" t="s">
        <v>11</v>
      </c>
      <c r="F17" s="7"/>
      <c r="G17" s="81">
        <v>0</v>
      </c>
      <c r="H17" s="81">
        <v>0</v>
      </c>
      <c r="I17" s="81">
        <v>1</v>
      </c>
      <c r="J17" s="81">
        <v>0</v>
      </c>
      <c r="K17" s="81">
        <v>0</v>
      </c>
      <c r="L17" s="81">
        <v>0</v>
      </c>
      <c r="M17" s="31">
        <f>L17+K17+J17+I17+H17+G17</f>
        <v>1</v>
      </c>
      <c r="N17" s="32">
        <v>0.00017361111111111112</v>
      </c>
      <c r="O17" s="32">
        <f>N17*M17</f>
        <v>0.00017361111111111112</v>
      </c>
      <c r="P17" s="31"/>
      <c r="Q17" s="56">
        <v>0.0022222222222222222</v>
      </c>
      <c r="R17" s="56">
        <f>Q17+O17</f>
        <v>0.002395833333333333</v>
      </c>
      <c r="S17" s="24"/>
    </row>
    <row r="18" spans="1:253" s="2" customFormat="1" ht="12" customHeight="1" thickBot="1">
      <c r="A18" s="10">
        <v>10</v>
      </c>
      <c r="B18" s="70" t="s">
        <v>130</v>
      </c>
      <c r="C18" s="7" t="s">
        <v>105</v>
      </c>
      <c r="D18" s="10">
        <v>262</v>
      </c>
      <c r="E18" s="6" t="s">
        <v>11</v>
      </c>
      <c r="F18" s="7"/>
      <c r="G18" s="81">
        <v>0</v>
      </c>
      <c r="H18" s="81">
        <v>0</v>
      </c>
      <c r="I18" s="81">
        <v>2</v>
      </c>
      <c r="J18" s="81">
        <v>0</v>
      </c>
      <c r="K18" s="81">
        <v>0</v>
      </c>
      <c r="L18" s="81">
        <v>0</v>
      </c>
      <c r="M18" s="31">
        <f>L18+K18+J18+I18+H18+G18</f>
        <v>2</v>
      </c>
      <c r="N18" s="32">
        <v>0.00017361111111111112</v>
      </c>
      <c r="O18" s="32">
        <f>N18*M18</f>
        <v>0.00034722222222222224</v>
      </c>
      <c r="P18" s="31"/>
      <c r="Q18" s="56">
        <v>0.0020601851851851853</v>
      </c>
      <c r="R18" s="56">
        <f>Q18+O18</f>
        <v>0.0024074074074074076</v>
      </c>
      <c r="S18" s="2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2" customHeight="1">
      <c r="A19" s="10">
        <v>11</v>
      </c>
      <c r="B19" s="70" t="s">
        <v>125</v>
      </c>
      <c r="C19" s="7" t="s">
        <v>126</v>
      </c>
      <c r="D19" s="10">
        <v>251</v>
      </c>
      <c r="E19" s="6" t="s">
        <v>11</v>
      </c>
      <c r="F19" s="7"/>
      <c r="G19" s="81">
        <v>0</v>
      </c>
      <c r="H19" s="81">
        <v>0</v>
      </c>
      <c r="I19" s="81">
        <v>1</v>
      </c>
      <c r="J19" s="81">
        <v>0</v>
      </c>
      <c r="K19" s="81">
        <v>0</v>
      </c>
      <c r="L19" s="81">
        <v>0</v>
      </c>
      <c r="M19" s="31">
        <f>L19+K19+J19+I19+H19+G19</f>
        <v>1</v>
      </c>
      <c r="N19" s="32">
        <v>0.00017361111111111112</v>
      </c>
      <c r="O19" s="32">
        <f>N19*M19</f>
        <v>0.00017361111111111112</v>
      </c>
      <c r="P19" s="31"/>
      <c r="Q19" s="56">
        <v>0.0022685185185185182</v>
      </c>
      <c r="R19" s="56">
        <f>Q19+O19</f>
        <v>0.002442129629629629</v>
      </c>
      <c r="S19" s="24"/>
      <c r="T19" s="3"/>
      <c r="U19" s="76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1" s="3" customFormat="1" ht="12" customHeight="1">
      <c r="A20" s="10">
        <v>12</v>
      </c>
      <c r="B20" s="71" t="s">
        <v>128</v>
      </c>
      <c r="C20" s="7" t="s">
        <v>62</v>
      </c>
      <c r="D20" s="10">
        <v>212</v>
      </c>
      <c r="E20" s="6" t="s">
        <v>11</v>
      </c>
      <c r="F20" s="7"/>
      <c r="G20" s="81">
        <v>0</v>
      </c>
      <c r="H20" s="81">
        <v>0</v>
      </c>
      <c r="I20" s="81">
        <v>1</v>
      </c>
      <c r="J20" s="31">
        <v>2</v>
      </c>
      <c r="K20" s="81">
        <v>0</v>
      </c>
      <c r="L20" s="81">
        <v>0</v>
      </c>
      <c r="M20" s="31">
        <f>L20+K20+J20+I20+H20+G20</f>
        <v>3</v>
      </c>
      <c r="N20" s="32">
        <v>0.00017361111111111112</v>
      </c>
      <c r="O20" s="32">
        <f>N20*M20</f>
        <v>0.0005208333333333333</v>
      </c>
      <c r="P20" s="31"/>
      <c r="Q20" s="56">
        <v>0.0021064814814814813</v>
      </c>
      <c r="R20" s="56">
        <f>Q20+O20</f>
        <v>0.0026273148148148145</v>
      </c>
      <c r="S20" s="24"/>
      <c r="U20" s="76"/>
    </row>
    <row r="21" spans="1:253" s="2" customFormat="1" ht="12" customHeight="1" thickBot="1">
      <c r="A21" s="10">
        <v>14</v>
      </c>
      <c r="B21" s="70" t="s">
        <v>129</v>
      </c>
      <c r="C21" s="7" t="s">
        <v>105</v>
      </c>
      <c r="D21" s="10">
        <v>261</v>
      </c>
      <c r="E21" s="6" t="s">
        <v>11</v>
      </c>
      <c r="F21" s="7"/>
      <c r="G21" s="81">
        <v>0</v>
      </c>
      <c r="H21" s="81">
        <v>0</v>
      </c>
      <c r="I21" s="81">
        <v>2</v>
      </c>
      <c r="J21" s="81">
        <v>0</v>
      </c>
      <c r="K21" s="81">
        <v>0</v>
      </c>
      <c r="L21" s="81">
        <v>0</v>
      </c>
      <c r="M21" s="31">
        <f>L21+K21+J21+I21+H21+G21</f>
        <v>2</v>
      </c>
      <c r="N21" s="32">
        <v>0.00017361111111111112</v>
      </c>
      <c r="O21" s="32">
        <f>N21*M21</f>
        <v>0.00034722222222222224</v>
      </c>
      <c r="P21" s="31"/>
      <c r="Q21" s="56">
        <v>0.002372685185185185</v>
      </c>
      <c r="R21" s="56">
        <f>Q21+O21</f>
        <v>0.0027199074074074074</v>
      </c>
      <c r="S21" s="24"/>
      <c r="T21" s="3"/>
      <c r="U21" s="7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2" customHeight="1">
      <c r="A22" s="10">
        <v>15</v>
      </c>
      <c r="B22" s="67" t="s">
        <v>113</v>
      </c>
      <c r="C22" s="7" t="s">
        <v>116</v>
      </c>
      <c r="D22" s="7">
        <v>201</v>
      </c>
      <c r="E22" s="6" t="s">
        <v>11</v>
      </c>
      <c r="F22" s="7"/>
      <c r="G22" s="81">
        <v>0</v>
      </c>
      <c r="H22" s="81">
        <v>0</v>
      </c>
      <c r="I22" s="81">
        <v>1</v>
      </c>
      <c r="J22" s="18">
        <v>1</v>
      </c>
      <c r="K22" s="81">
        <v>0</v>
      </c>
      <c r="L22" s="81">
        <v>0</v>
      </c>
      <c r="M22" s="31">
        <f>L22+K22+J22+I22+H22+G22</f>
        <v>2</v>
      </c>
      <c r="N22" s="32">
        <v>0.00017361111111111112</v>
      </c>
      <c r="O22" s="32">
        <f>N22*M22</f>
        <v>0.00034722222222222224</v>
      </c>
      <c r="P22" s="31"/>
      <c r="Q22" s="56">
        <v>0.0024652777777777776</v>
      </c>
      <c r="R22" s="56">
        <f>Q22+O22</f>
        <v>0.0028125</v>
      </c>
      <c r="S22" s="24"/>
      <c r="T22" s="3"/>
      <c r="U22" s="7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19" s="3" customFormat="1" ht="12" customHeight="1">
      <c r="A23" s="10">
        <v>16</v>
      </c>
      <c r="B23" s="67" t="s">
        <v>109</v>
      </c>
      <c r="C23" s="7" t="s">
        <v>112</v>
      </c>
      <c r="D23" s="7">
        <v>223</v>
      </c>
      <c r="E23" s="6" t="s">
        <v>11</v>
      </c>
      <c r="F23" s="7"/>
      <c r="G23" s="81">
        <v>0</v>
      </c>
      <c r="H23" s="81">
        <v>0</v>
      </c>
      <c r="I23" s="81">
        <v>3</v>
      </c>
      <c r="J23" s="81">
        <v>0</v>
      </c>
      <c r="K23" s="81">
        <v>0</v>
      </c>
      <c r="L23" s="81">
        <v>1</v>
      </c>
      <c r="M23" s="31">
        <f>L23+K23+J23+I23+H23+G23</f>
        <v>4</v>
      </c>
      <c r="N23" s="32">
        <v>0.00017361111111111112</v>
      </c>
      <c r="O23" s="32">
        <f>N23*M23</f>
        <v>0.0006944444444444445</v>
      </c>
      <c r="P23" s="31"/>
      <c r="Q23" s="56">
        <v>0.0021875</v>
      </c>
      <c r="R23" s="56">
        <f>Q23+O23</f>
        <v>0.002881944444444445</v>
      </c>
      <c r="S23" s="24"/>
    </row>
    <row r="24" spans="1:19" s="3" customFormat="1" ht="12" customHeight="1">
      <c r="A24" s="10">
        <v>17</v>
      </c>
      <c r="B24" s="67" t="s">
        <v>114</v>
      </c>
      <c r="C24" s="7" t="s">
        <v>116</v>
      </c>
      <c r="D24" s="7">
        <v>202</v>
      </c>
      <c r="E24" s="6" t="s">
        <v>11</v>
      </c>
      <c r="F24" s="7"/>
      <c r="G24" s="81">
        <v>0</v>
      </c>
      <c r="H24" s="81">
        <v>0</v>
      </c>
      <c r="I24" s="81">
        <v>1</v>
      </c>
      <c r="J24" s="81">
        <v>0</v>
      </c>
      <c r="K24" s="81">
        <v>0</v>
      </c>
      <c r="L24" s="81">
        <v>3</v>
      </c>
      <c r="M24" s="31">
        <f>L24+K24+J24+I24+H24+G24</f>
        <v>4</v>
      </c>
      <c r="N24" s="32">
        <v>0.00017361111111111112</v>
      </c>
      <c r="O24" s="32">
        <f>N24*M24</f>
        <v>0.0006944444444444445</v>
      </c>
      <c r="P24" s="31"/>
      <c r="Q24" s="56">
        <v>0.0023263888888888887</v>
      </c>
      <c r="R24" s="56">
        <f>Q24+O24</f>
        <v>0.0030208333333333333</v>
      </c>
      <c r="S24" s="24"/>
    </row>
    <row r="25" spans="1:253" s="2" customFormat="1" ht="12" customHeight="1" thickBot="1">
      <c r="A25" s="10">
        <v>18</v>
      </c>
      <c r="B25" s="67" t="s">
        <v>121</v>
      </c>
      <c r="C25" s="7" t="s">
        <v>69</v>
      </c>
      <c r="D25" s="7">
        <v>232</v>
      </c>
      <c r="E25" s="6" t="s">
        <v>11</v>
      </c>
      <c r="F25" s="7"/>
      <c r="G25" s="81">
        <v>1</v>
      </c>
      <c r="H25" s="81">
        <v>0</v>
      </c>
      <c r="I25" s="81">
        <v>2</v>
      </c>
      <c r="J25" s="31">
        <v>1</v>
      </c>
      <c r="K25" s="81">
        <v>0</v>
      </c>
      <c r="L25" s="81">
        <v>2</v>
      </c>
      <c r="M25" s="31">
        <f>L25+K25+J25+I25+H25+G25</f>
        <v>6</v>
      </c>
      <c r="N25" s="32">
        <v>0.00017361111111111112</v>
      </c>
      <c r="O25" s="32">
        <f>N25*M25</f>
        <v>0.0010416666666666667</v>
      </c>
      <c r="P25" s="31"/>
      <c r="Q25" s="56">
        <v>0.002013888888888889</v>
      </c>
      <c r="R25" s="56">
        <f>Q25+O25</f>
        <v>0.0030555555555555553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2" customHeight="1">
      <c r="A26" s="10">
        <v>19</v>
      </c>
      <c r="B26" s="70" t="s">
        <v>131</v>
      </c>
      <c r="C26" s="7" t="s">
        <v>105</v>
      </c>
      <c r="D26" s="10">
        <v>263</v>
      </c>
      <c r="E26" s="6" t="s">
        <v>11</v>
      </c>
      <c r="F26" s="7"/>
      <c r="G26" s="81">
        <v>0</v>
      </c>
      <c r="H26" s="81">
        <v>3</v>
      </c>
      <c r="I26" s="81">
        <v>2</v>
      </c>
      <c r="J26" s="81">
        <v>0</v>
      </c>
      <c r="K26" s="81">
        <v>0</v>
      </c>
      <c r="L26" s="81">
        <v>0</v>
      </c>
      <c r="M26" s="31">
        <f>L26+K26+J26+I26+H26+G26</f>
        <v>5</v>
      </c>
      <c r="N26" s="32">
        <v>0.00017361111111111112</v>
      </c>
      <c r="O26" s="32">
        <f>N26*M26</f>
        <v>0.0008680555555555556</v>
      </c>
      <c r="P26" s="31"/>
      <c r="Q26" s="56">
        <v>0.0022106481481481478</v>
      </c>
      <c r="R26" s="56">
        <f>Q26+O26</f>
        <v>0.0030787037037037033</v>
      </c>
      <c r="S26" s="2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19" s="3" customFormat="1" ht="12" customHeight="1" thickBot="1">
      <c r="A27" s="10">
        <v>20</v>
      </c>
      <c r="B27" s="67" t="s">
        <v>115</v>
      </c>
      <c r="C27" s="7" t="s">
        <v>116</v>
      </c>
      <c r="D27" s="7">
        <v>203</v>
      </c>
      <c r="E27" s="6" t="s">
        <v>11</v>
      </c>
      <c r="F27" s="7"/>
      <c r="G27" s="81">
        <v>3</v>
      </c>
      <c r="H27" s="81">
        <v>0</v>
      </c>
      <c r="I27" s="81">
        <v>2</v>
      </c>
      <c r="J27" s="81">
        <v>0</v>
      </c>
      <c r="K27" s="81">
        <v>0</v>
      </c>
      <c r="L27" s="81">
        <v>0</v>
      </c>
      <c r="M27" s="31">
        <f>L27+K27+J27+I27+H27+G27</f>
        <v>5</v>
      </c>
      <c r="N27" s="32">
        <v>0.00017361111111111112</v>
      </c>
      <c r="O27" s="32">
        <f>N27*M27</f>
        <v>0.0008680555555555556</v>
      </c>
      <c r="P27" s="31"/>
      <c r="Q27" s="56">
        <v>0.0022569444444444447</v>
      </c>
      <c r="R27" s="56">
        <f>Q27+O27</f>
        <v>0.003125</v>
      </c>
      <c r="S27" s="24"/>
    </row>
    <row r="28" spans="1:253" s="1" customFormat="1" ht="12" customHeight="1">
      <c r="A28" s="10">
        <v>22</v>
      </c>
      <c r="B28" s="67" t="s">
        <v>122</v>
      </c>
      <c r="C28" s="7" t="s">
        <v>69</v>
      </c>
      <c r="D28" s="7">
        <v>233</v>
      </c>
      <c r="E28" s="6" t="s">
        <v>11</v>
      </c>
      <c r="F28" s="7"/>
      <c r="G28" s="81">
        <v>10</v>
      </c>
      <c r="H28" s="81">
        <v>0</v>
      </c>
      <c r="I28" s="81">
        <v>1</v>
      </c>
      <c r="J28" s="81">
        <v>0</v>
      </c>
      <c r="K28" s="81">
        <v>0</v>
      </c>
      <c r="L28" s="81">
        <v>0</v>
      </c>
      <c r="M28" s="31">
        <f>L28+K28+J28+I28+H28+G28</f>
        <v>11</v>
      </c>
      <c r="N28" s="32">
        <v>0.00017361111111111112</v>
      </c>
      <c r="O28" s="32">
        <f>N28*M28</f>
        <v>0.0019097222222222224</v>
      </c>
      <c r="P28" s="31"/>
      <c r="Q28" s="56">
        <v>0.0018634259259259261</v>
      </c>
      <c r="R28" s="56">
        <f>Q28+O28</f>
        <v>0.0037731481481481487</v>
      </c>
      <c r="S28" s="2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19" s="3" customFormat="1" ht="12" customHeight="1">
      <c r="A29" s="10">
        <v>23</v>
      </c>
      <c r="B29" s="67" t="s">
        <v>123</v>
      </c>
      <c r="C29" s="7" t="s">
        <v>69</v>
      </c>
      <c r="D29" s="7">
        <v>234</v>
      </c>
      <c r="E29" s="6" t="s">
        <v>11</v>
      </c>
      <c r="F29" s="7"/>
      <c r="G29" s="81">
        <v>0</v>
      </c>
      <c r="H29" s="81">
        <v>10</v>
      </c>
      <c r="I29" s="81">
        <v>2</v>
      </c>
      <c r="J29" s="81">
        <v>0</v>
      </c>
      <c r="K29" s="81">
        <v>0</v>
      </c>
      <c r="L29" s="81">
        <v>1</v>
      </c>
      <c r="M29" s="31">
        <f>L29+K29+J29+I29+H29+G29</f>
        <v>13</v>
      </c>
      <c r="N29" s="32">
        <v>0.00017361111111111112</v>
      </c>
      <c r="O29" s="32">
        <f>N29*M29</f>
        <v>0.0022569444444444447</v>
      </c>
      <c r="P29" s="31"/>
      <c r="Q29" s="56">
        <v>0.002361111111111111</v>
      </c>
      <c r="R29" s="56">
        <f>Q29+O29</f>
        <v>0.004618055555555556</v>
      </c>
      <c r="S29" s="24"/>
    </row>
    <row r="30" spans="1:19" s="3" customFormat="1" ht="12" customHeight="1">
      <c r="A30" s="10">
        <v>24</v>
      </c>
      <c r="B30" s="67" t="s">
        <v>108</v>
      </c>
      <c r="C30" s="7" t="s">
        <v>112</v>
      </c>
      <c r="D30" s="7">
        <v>222</v>
      </c>
      <c r="E30" s="6" t="s">
        <v>11</v>
      </c>
      <c r="F30" s="7"/>
      <c r="G30" s="81">
        <v>13</v>
      </c>
      <c r="H30" s="81">
        <v>1</v>
      </c>
      <c r="I30" s="81">
        <v>1</v>
      </c>
      <c r="J30" s="81">
        <v>0</v>
      </c>
      <c r="K30" s="81">
        <v>0</v>
      </c>
      <c r="L30" s="81">
        <v>0</v>
      </c>
      <c r="M30" s="31">
        <f>L30+K30+J30+I30+H30+G30</f>
        <v>15</v>
      </c>
      <c r="N30" s="32">
        <v>0.00017361111111111112</v>
      </c>
      <c r="O30" s="32">
        <f>N30*M30</f>
        <v>0.002604166666666667</v>
      </c>
      <c r="P30" s="31"/>
      <c r="Q30" s="56">
        <v>0.0030555555555555557</v>
      </c>
      <c r="R30" s="56">
        <f>Q30+O30</f>
        <v>0.005659722222222222</v>
      </c>
      <c r="S30" s="24"/>
    </row>
    <row r="31" spans="2:9" ht="15.75">
      <c r="B31" s="41"/>
      <c r="C31" s="50"/>
      <c r="D31" s="50"/>
      <c r="E31" s="50"/>
      <c r="F31" s="50"/>
      <c r="G31" s="50"/>
      <c r="H31" s="51"/>
      <c r="I31" s="52"/>
    </row>
    <row r="32" spans="2:10" ht="15.75">
      <c r="B32" s="41" t="s">
        <v>26</v>
      </c>
      <c r="C32" s="50"/>
      <c r="D32" s="50"/>
      <c r="E32" s="50"/>
      <c r="F32" s="50"/>
      <c r="G32" s="50"/>
      <c r="H32" s="51" t="s">
        <v>27</v>
      </c>
      <c r="I32" s="52"/>
      <c r="J32" s="52"/>
    </row>
    <row r="33" spans="2:10" ht="15.75">
      <c r="B33" s="53" t="s">
        <v>28</v>
      </c>
      <c r="C33" s="53"/>
      <c r="D33" s="53"/>
      <c r="E33" s="53"/>
      <c r="F33" s="53"/>
      <c r="G33" s="53"/>
      <c r="H33" s="54" t="s">
        <v>29</v>
      </c>
      <c r="I33" s="54"/>
      <c r="J33" s="54"/>
    </row>
  </sheetData>
  <mergeCells count="16">
    <mergeCell ref="S8:S9"/>
    <mergeCell ref="R8:R9"/>
    <mergeCell ref="M8:M9"/>
    <mergeCell ref="N8:N9"/>
    <mergeCell ref="O8:O9"/>
    <mergeCell ref="Q8:Q9"/>
    <mergeCell ref="B8:B9"/>
    <mergeCell ref="P8:P9"/>
    <mergeCell ref="A6:Q6"/>
    <mergeCell ref="A5:B5"/>
    <mergeCell ref="F8:F9"/>
    <mergeCell ref="G8:L8"/>
    <mergeCell ref="A8:A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workbookViewId="0" topLeftCell="A1">
      <selection activeCell="W15" sqref="W15"/>
    </sheetView>
  </sheetViews>
  <sheetFormatPr defaultColWidth="9.140625" defaultRowHeight="12.75"/>
  <cols>
    <col min="1" max="1" width="2.7109375" style="55" customWidth="1"/>
    <col min="2" max="2" width="23.28125" style="0" customWidth="1"/>
    <col min="3" max="3" width="21.28125" style="0" customWidth="1"/>
    <col min="4" max="4" width="5.57421875" style="0" customWidth="1"/>
    <col min="5" max="5" width="5.8515625" style="0" hidden="1" customWidth="1"/>
    <col min="6" max="6" width="4.7109375" style="9" hidden="1" customWidth="1"/>
    <col min="7" max="8" width="3.7109375" style="9" customWidth="1"/>
    <col min="9" max="9" width="3.8515625" style="9" customWidth="1"/>
    <col min="10" max="10" width="5.28125" style="9" customWidth="1"/>
    <col min="11" max="11" width="3.7109375" style="9" customWidth="1"/>
    <col min="12" max="13" width="4.421875" style="9" customWidth="1"/>
    <col min="14" max="14" width="9.57421875" style="9" hidden="1" customWidth="1"/>
    <col min="15" max="15" width="8.421875" style="9" customWidth="1"/>
    <col min="16" max="16" width="8.00390625" style="16" customWidth="1"/>
    <col min="17" max="17" width="8.421875" style="9" customWidth="1"/>
    <col min="18" max="18" width="9.421875" style="9" customWidth="1"/>
    <col min="19" max="19" width="4.7109375" style="9" customWidth="1"/>
  </cols>
  <sheetData>
    <row r="1" spans="1:19" ht="12" customHeight="1">
      <c r="A1" s="40"/>
      <c r="B1" s="40"/>
      <c r="C1" s="40"/>
      <c r="D1" s="40"/>
      <c r="E1" s="40"/>
      <c r="F1" s="35" t="s">
        <v>15</v>
      </c>
      <c r="G1" s="35" t="s">
        <v>15</v>
      </c>
      <c r="H1" s="40"/>
      <c r="I1" s="40"/>
      <c r="J1" s="40"/>
      <c r="K1" s="40"/>
      <c r="L1" s="40"/>
      <c r="M1" s="41"/>
      <c r="N1" s="42"/>
      <c r="O1" s="43"/>
      <c r="P1" s="41"/>
      <c r="Q1" s="39"/>
      <c r="R1" s="11"/>
      <c r="S1" s="12"/>
    </row>
    <row r="2" spans="1:19" ht="12" customHeight="1">
      <c r="A2" s="40"/>
      <c r="B2" s="40"/>
      <c r="C2" s="40"/>
      <c r="D2" s="40"/>
      <c r="E2" s="40"/>
      <c r="F2" s="35" t="s">
        <v>21</v>
      </c>
      <c r="G2" s="35" t="s">
        <v>21</v>
      </c>
      <c r="H2" s="40"/>
      <c r="I2" s="40"/>
      <c r="J2" s="40"/>
      <c r="K2" s="40"/>
      <c r="L2" s="40"/>
      <c r="M2" s="41"/>
      <c r="N2" s="42"/>
      <c r="O2" s="43"/>
      <c r="P2" s="41"/>
      <c r="Q2" s="39"/>
      <c r="R2" s="11"/>
      <c r="S2" s="12"/>
    </row>
    <row r="3" spans="1:19" ht="15" customHeight="1">
      <c r="A3" s="40"/>
      <c r="B3" s="40"/>
      <c r="C3" s="40"/>
      <c r="D3" s="40"/>
      <c r="E3" s="40"/>
      <c r="F3" s="36" t="s">
        <v>22</v>
      </c>
      <c r="G3" s="36" t="s">
        <v>106</v>
      </c>
      <c r="H3" s="40"/>
      <c r="I3" s="40"/>
      <c r="J3" s="40"/>
      <c r="K3" s="40"/>
      <c r="L3" s="40"/>
      <c r="M3" s="41"/>
      <c r="N3" s="42"/>
      <c r="O3" s="43"/>
      <c r="P3" s="41"/>
      <c r="Q3" s="39"/>
      <c r="R3" s="11"/>
      <c r="S3" s="12"/>
    </row>
    <row r="4" spans="1:19" ht="9.75" customHeight="1">
      <c r="A4" s="40"/>
      <c r="B4" s="40"/>
      <c r="C4" s="40"/>
      <c r="D4" s="40"/>
      <c r="E4" s="40"/>
      <c r="F4" s="44"/>
      <c r="G4" s="40"/>
      <c r="H4" s="40"/>
      <c r="I4" s="40"/>
      <c r="J4" s="40"/>
      <c r="K4" s="40"/>
      <c r="L4" s="40"/>
      <c r="M4" s="41"/>
      <c r="N4" s="42"/>
      <c r="O4" s="43"/>
      <c r="P4" s="41"/>
      <c r="Q4" s="28"/>
      <c r="R4" s="11"/>
      <c r="S4" s="12"/>
    </row>
    <row r="5" spans="1:19" ht="12" customHeight="1">
      <c r="A5" s="114" t="s">
        <v>23</v>
      </c>
      <c r="B5" s="114"/>
      <c r="C5" s="41"/>
      <c r="D5" s="45"/>
      <c r="E5" s="46" t="s">
        <v>24</v>
      </c>
      <c r="F5" s="41"/>
      <c r="G5" s="45"/>
      <c r="H5" s="45"/>
      <c r="I5" s="45"/>
      <c r="J5" s="45"/>
      <c r="K5" s="41"/>
      <c r="L5" s="42"/>
      <c r="M5" s="47" t="s">
        <v>33</v>
      </c>
      <c r="N5" s="42"/>
      <c r="O5" s="43"/>
      <c r="P5" s="41"/>
      <c r="Q5" s="13"/>
      <c r="R5" s="37"/>
      <c r="S5" s="12"/>
    </row>
    <row r="6" spans="1:123" ht="14.25" customHeight="1">
      <c r="A6" s="113" t="s">
        <v>73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2:253" ht="16.5" customHeight="1" thickBot="1">
      <c r="B7" s="49" t="s">
        <v>74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Q7" s="55"/>
      <c r="R7" s="55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2.75" customHeight="1">
      <c r="A8" s="118" t="s">
        <v>16</v>
      </c>
      <c r="B8" s="109" t="s">
        <v>25</v>
      </c>
      <c r="C8" s="120" t="s">
        <v>13</v>
      </c>
      <c r="D8" s="119" t="s">
        <v>18</v>
      </c>
      <c r="E8" s="123" t="s">
        <v>10</v>
      </c>
      <c r="F8" s="115" t="s">
        <v>0</v>
      </c>
      <c r="G8" s="117" t="s">
        <v>1</v>
      </c>
      <c r="H8" s="117"/>
      <c r="I8" s="117"/>
      <c r="J8" s="117"/>
      <c r="K8" s="117"/>
      <c r="L8" s="117"/>
      <c r="M8" s="104" t="s">
        <v>2</v>
      </c>
      <c r="N8" s="106" t="s">
        <v>3</v>
      </c>
      <c r="O8" s="106" t="s">
        <v>4</v>
      </c>
      <c r="P8" s="111" t="s">
        <v>9</v>
      </c>
      <c r="Q8" s="107" t="s">
        <v>5</v>
      </c>
      <c r="R8" s="102" t="s">
        <v>6</v>
      </c>
      <c r="S8" s="100" t="s">
        <v>12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66.75" customHeight="1" thickBot="1">
      <c r="A9" s="119"/>
      <c r="B9" s="110"/>
      <c r="C9" s="121"/>
      <c r="D9" s="122"/>
      <c r="E9" s="124"/>
      <c r="F9" s="116"/>
      <c r="G9" s="60" t="s">
        <v>132</v>
      </c>
      <c r="H9" s="60" t="s">
        <v>134</v>
      </c>
      <c r="I9" s="38" t="s">
        <v>133</v>
      </c>
      <c r="J9" s="38" t="s">
        <v>135</v>
      </c>
      <c r="K9" s="38" t="s">
        <v>8</v>
      </c>
      <c r="L9" s="38" t="s">
        <v>136</v>
      </c>
      <c r="M9" s="105"/>
      <c r="N9" s="104"/>
      <c r="O9" s="104"/>
      <c r="P9" s="112"/>
      <c r="Q9" s="108"/>
      <c r="R9" s="103"/>
      <c r="S9" s="10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2.75" customHeight="1">
      <c r="A10" s="10">
        <v>1</v>
      </c>
      <c r="B10" s="96" t="s">
        <v>154</v>
      </c>
      <c r="C10" s="7" t="s">
        <v>69</v>
      </c>
      <c r="D10" s="7">
        <v>237</v>
      </c>
      <c r="E10" s="6" t="s">
        <v>11</v>
      </c>
      <c r="F10" s="7"/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31">
        <f>L10+K10+J10+I10+H10+G10</f>
        <v>0</v>
      </c>
      <c r="N10" s="32">
        <v>0.00017361111111111112</v>
      </c>
      <c r="O10" s="32">
        <f>N10*M10</f>
        <v>0</v>
      </c>
      <c r="P10" s="32">
        <v>0</v>
      </c>
      <c r="Q10" s="56">
        <v>0.001979166666666667</v>
      </c>
      <c r="R10" s="82">
        <f>Q10-P10+O10</f>
        <v>0.001979166666666667</v>
      </c>
      <c r="S10" s="12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19" s="3" customFormat="1" ht="12.75" customHeight="1">
      <c r="A11" s="10">
        <v>2</v>
      </c>
      <c r="B11" s="94" t="s">
        <v>155</v>
      </c>
      <c r="C11" s="93" t="s">
        <v>126</v>
      </c>
      <c r="D11" s="10">
        <v>252</v>
      </c>
      <c r="E11" s="6" t="s">
        <v>11</v>
      </c>
      <c r="F11" s="7"/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31">
        <f>L11+K11+J11+I11+H11+G11</f>
        <v>0</v>
      </c>
      <c r="N11" s="32">
        <v>0.00017361111111111112</v>
      </c>
      <c r="O11" s="32">
        <f>N11*M11</f>
        <v>0</v>
      </c>
      <c r="P11" s="32">
        <v>0</v>
      </c>
      <c r="Q11" s="56">
        <v>0.001990740740740741</v>
      </c>
      <c r="R11" s="82">
        <f>Q11-P11+O11</f>
        <v>0.001990740740740741</v>
      </c>
      <c r="S11" s="125"/>
    </row>
    <row r="12" spans="1:253" s="4" customFormat="1" ht="12.75" customHeight="1">
      <c r="A12" s="10">
        <v>3</v>
      </c>
      <c r="B12" s="96" t="s">
        <v>151</v>
      </c>
      <c r="C12" s="7" t="s">
        <v>120</v>
      </c>
      <c r="D12" s="7">
        <v>247</v>
      </c>
      <c r="E12" s="6" t="s">
        <v>11</v>
      </c>
      <c r="F12" s="7"/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31">
        <f>L12+K12+J12+I12+H12+G12</f>
        <v>0</v>
      </c>
      <c r="N12" s="32">
        <v>0.00017361111111111112</v>
      </c>
      <c r="O12" s="32">
        <f>N12*M12</f>
        <v>0</v>
      </c>
      <c r="P12" s="32">
        <v>0</v>
      </c>
      <c r="Q12" s="56">
        <v>0.0021643518518518518</v>
      </c>
      <c r="R12" s="82">
        <f>Q12-P12+O12</f>
        <v>0.0021643518518518518</v>
      </c>
      <c r="S12" s="29"/>
      <c r="T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2" customFormat="1" ht="12.75" customHeight="1" thickBot="1">
      <c r="A13" s="10">
        <v>4</v>
      </c>
      <c r="B13" s="96" t="s">
        <v>148</v>
      </c>
      <c r="C13" s="7" t="s">
        <v>120</v>
      </c>
      <c r="D13" s="7">
        <v>244</v>
      </c>
      <c r="E13" s="6" t="s">
        <v>11</v>
      </c>
      <c r="F13" s="7"/>
      <c r="G13" s="81">
        <v>0</v>
      </c>
      <c r="H13" s="81">
        <v>1</v>
      </c>
      <c r="I13" s="81">
        <v>1</v>
      </c>
      <c r="J13" s="81">
        <v>0</v>
      </c>
      <c r="K13" s="81">
        <v>0</v>
      </c>
      <c r="L13" s="81">
        <v>0</v>
      </c>
      <c r="M13" s="31">
        <f>L13+K13+J13+I13+H13+G13</f>
        <v>2</v>
      </c>
      <c r="N13" s="32">
        <v>0.00017361111111111112</v>
      </c>
      <c r="O13" s="32">
        <f>N13*M13</f>
        <v>0.00034722222222222224</v>
      </c>
      <c r="P13" s="32">
        <v>0</v>
      </c>
      <c r="Q13" s="56">
        <v>0.0018287037037037037</v>
      </c>
      <c r="R13" s="82">
        <f>Q13-P13+O13</f>
        <v>0.0021759259259259258</v>
      </c>
      <c r="S13" s="12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2.75" customHeight="1">
      <c r="A14" s="10">
        <v>5</v>
      </c>
      <c r="B14" s="94" t="s">
        <v>157</v>
      </c>
      <c r="C14" s="93" t="s">
        <v>126</v>
      </c>
      <c r="D14" s="10">
        <v>254</v>
      </c>
      <c r="E14" s="6" t="s">
        <v>11</v>
      </c>
      <c r="F14" s="7"/>
      <c r="G14" s="81">
        <v>0</v>
      </c>
      <c r="H14" s="81">
        <v>0</v>
      </c>
      <c r="I14" s="81">
        <v>1</v>
      </c>
      <c r="J14" s="81">
        <v>0</v>
      </c>
      <c r="K14" s="81">
        <v>0</v>
      </c>
      <c r="L14" s="81">
        <v>0</v>
      </c>
      <c r="M14" s="31">
        <f>L14+K14+J14+I14+H14+G14</f>
        <v>1</v>
      </c>
      <c r="N14" s="32">
        <v>0.00017361111111111112</v>
      </c>
      <c r="O14" s="32">
        <f>N14*M14</f>
        <v>0.00017361111111111112</v>
      </c>
      <c r="P14" s="32">
        <v>0</v>
      </c>
      <c r="Q14" s="56">
        <v>0.002013888888888889</v>
      </c>
      <c r="R14" s="82">
        <f>Q14-P14+O14</f>
        <v>0.0021874999999999998</v>
      </c>
      <c r="S14" s="1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19" s="3" customFormat="1" ht="12.75" customHeight="1" thickBot="1">
      <c r="A15" s="10">
        <v>7</v>
      </c>
      <c r="B15" s="94" t="s">
        <v>156</v>
      </c>
      <c r="C15" s="93" t="s">
        <v>126</v>
      </c>
      <c r="D15" s="10">
        <v>253</v>
      </c>
      <c r="E15" s="6" t="s">
        <v>11</v>
      </c>
      <c r="F15" s="7"/>
      <c r="G15" s="81">
        <v>0</v>
      </c>
      <c r="H15" s="81">
        <v>0</v>
      </c>
      <c r="I15" s="81">
        <v>1</v>
      </c>
      <c r="J15" s="81">
        <v>0</v>
      </c>
      <c r="K15" s="81">
        <v>0</v>
      </c>
      <c r="L15" s="81">
        <v>0</v>
      </c>
      <c r="M15" s="31">
        <f>L15+K15+J15+I15+H15+G15</f>
        <v>1</v>
      </c>
      <c r="N15" s="32">
        <v>0.00017361111111111112</v>
      </c>
      <c r="O15" s="32">
        <f>N15*M15</f>
        <v>0.00017361111111111112</v>
      </c>
      <c r="P15" s="32">
        <v>0.0001273148148148148</v>
      </c>
      <c r="Q15" s="56">
        <v>0.0022106481481481478</v>
      </c>
      <c r="R15" s="82">
        <f>Q15-P15+O15</f>
        <v>0.002256944444444444</v>
      </c>
      <c r="S15" s="125"/>
    </row>
    <row r="16" spans="1:253" s="1" customFormat="1" ht="12.75" customHeight="1">
      <c r="A16" s="10">
        <v>8</v>
      </c>
      <c r="B16" s="96" t="s">
        <v>144</v>
      </c>
      <c r="C16" s="29" t="s">
        <v>112</v>
      </c>
      <c r="D16" s="7">
        <v>226</v>
      </c>
      <c r="E16" s="6" t="s">
        <v>11</v>
      </c>
      <c r="F16" s="7"/>
      <c r="G16" s="81">
        <v>1</v>
      </c>
      <c r="H16" s="81">
        <v>1</v>
      </c>
      <c r="I16" s="81">
        <v>0</v>
      </c>
      <c r="J16" s="81">
        <v>0</v>
      </c>
      <c r="K16" s="81">
        <v>0</v>
      </c>
      <c r="L16" s="81">
        <v>0</v>
      </c>
      <c r="M16" s="31">
        <f>L16+K16+J16+I16+H16+G16</f>
        <v>2</v>
      </c>
      <c r="N16" s="32">
        <v>0.00017361111111111112</v>
      </c>
      <c r="O16" s="32">
        <f>N16*M16</f>
        <v>0.00034722222222222224</v>
      </c>
      <c r="P16" s="32">
        <v>0</v>
      </c>
      <c r="Q16" s="56">
        <v>0.0019328703703703704</v>
      </c>
      <c r="R16" s="82">
        <f>Q16-P16+O16</f>
        <v>0.0022800925925925927</v>
      </c>
      <c r="S16" s="1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thickBot="1">
      <c r="A17" s="10">
        <v>9</v>
      </c>
      <c r="B17" s="96" t="s">
        <v>153</v>
      </c>
      <c r="C17" s="7" t="s">
        <v>69</v>
      </c>
      <c r="D17" s="7">
        <v>236</v>
      </c>
      <c r="E17" s="6" t="s">
        <v>11</v>
      </c>
      <c r="F17" s="7"/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31">
        <f>L17+K17+J17+I17+H17+G17</f>
        <v>0</v>
      </c>
      <c r="N17" s="32">
        <v>0.00017361111111111112</v>
      </c>
      <c r="O17" s="32">
        <f>N17*M17</f>
        <v>0</v>
      </c>
      <c r="P17" s="32">
        <v>0</v>
      </c>
      <c r="Q17" s="56">
        <v>0.0022916666666666667</v>
      </c>
      <c r="R17" s="82">
        <f>Q17-P17+O17</f>
        <v>0.0022916666666666667</v>
      </c>
      <c r="S17" s="12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2.75" customHeight="1">
      <c r="A18" s="10">
        <v>10</v>
      </c>
      <c r="B18" s="96" t="s">
        <v>146</v>
      </c>
      <c r="C18" s="7" t="s">
        <v>116</v>
      </c>
      <c r="D18" s="7">
        <v>206</v>
      </c>
      <c r="E18" s="6" t="s">
        <v>11</v>
      </c>
      <c r="F18" s="7"/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31">
        <f>L18+K18+J18+I18+H18+G18</f>
        <v>0</v>
      </c>
      <c r="N18" s="32">
        <v>0.00017361111111111112</v>
      </c>
      <c r="O18" s="32">
        <f>N18*M18</f>
        <v>0</v>
      </c>
      <c r="P18" s="32">
        <v>0</v>
      </c>
      <c r="Q18" s="56">
        <v>0.002337962962962963</v>
      </c>
      <c r="R18" s="82">
        <f>Q18-P18+O18</f>
        <v>0.002337962962962963</v>
      </c>
      <c r="S18" s="1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19" s="3" customFormat="1" ht="12.75" customHeight="1">
      <c r="A19" s="10">
        <v>11</v>
      </c>
      <c r="B19" s="94" t="s">
        <v>163</v>
      </c>
      <c r="C19" s="7" t="s">
        <v>62</v>
      </c>
      <c r="D19" s="69">
        <v>218</v>
      </c>
      <c r="E19" s="6" t="s">
        <v>11</v>
      </c>
      <c r="F19" s="7"/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31">
        <f>L19+K19+J19+I19+H19+G19</f>
        <v>0</v>
      </c>
      <c r="N19" s="32">
        <v>0.00017361111111111112</v>
      </c>
      <c r="O19" s="32">
        <f>N19*M19</f>
        <v>0</v>
      </c>
      <c r="P19" s="32">
        <v>0</v>
      </c>
      <c r="Q19" s="56">
        <v>0.002337962962962963</v>
      </c>
      <c r="R19" s="82">
        <f>Q19-P19+O19</f>
        <v>0.002337962962962963</v>
      </c>
      <c r="S19" s="125"/>
    </row>
    <row r="20" spans="1:19" s="3" customFormat="1" ht="12.75" customHeight="1">
      <c r="A20" s="10">
        <v>12</v>
      </c>
      <c r="B20" s="96" t="s">
        <v>145</v>
      </c>
      <c r="C20" s="7" t="s">
        <v>116</v>
      </c>
      <c r="D20" s="7">
        <v>205</v>
      </c>
      <c r="E20" s="6" t="s">
        <v>11</v>
      </c>
      <c r="F20" s="7"/>
      <c r="G20" s="81">
        <v>0</v>
      </c>
      <c r="H20" s="81">
        <v>0</v>
      </c>
      <c r="I20" s="81">
        <v>1</v>
      </c>
      <c r="J20" s="31">
        <v>1</v>
      </c>
      <c r="K20" s="81">
        <v>0</v>
      </c>
      <c r="L20" s="81">
        <v>0</v>
      </c>
      <c r="M20" s="31">
        <f>L20+K20+J20+I20+H20+G20</f>
        <v>2</v>
      </c>
      <c r="N20" s="32">
        <v>0.00017361111111111112</v>
      </c>
      <c r="O20" s="32">
        <f>N20*M20</f>
        <v>0.00034722222222222224</v>
      </c>
      <c r="P20" s="32">
        <v>0</v>
      </c>
      <c r="Q20" s="56">
        <v>0.0024074074074074076</v>
      </c>
      <c r="R20" s="82">
        <f>Q20-P20+O20</f>
        <v>0.00275462962962963</v>
      </c>
      <c r="S20" s="29"/>
    </row>
    <row r="21" spans="1:253" s="2" customFormat="1" ht="12.75" customHeight="1" thickBot="1">
      <c r="A21" s="10">
        <v>13</v>
      </c>
      <c r="B21" s="96" t="s">
        <v>147</v>
      </c>
      <c r="C21" s="7" t="s">
        <v>116</v>
      </c>
      <c r="D21" s="7">
        <v>207</v>
      </c>
      <c r="E21" s="6" t="s">
        <v>11</v>
      </c>
      <c r="F21" s="7"/>
      <c r="G21" s="81">
        <v>0</v>
      </c>
      <c r="H21" s="81">
        <v>0</v>
      </c>
      <c r="I21" s="81">
        <v>1</v>
      </c>
      <c r="J21" s="81">
        <v>0</v>
      </c>
      <c r="K21" s="81">
        <v>0</v>
      </c>
      <c r="L21" s="81">
        <v>0</v>
      </c>
      <c r="M21" s="31">
        <f>L21+K21+J21+I21+H21+G21</f>
        <v>1</v>
      </c>
      <c r="N21" s="32">
        <v>0.00017361111111111112</v>
      </c>
      <c r="O21" s="32">
        <f>N21*M21</f>
        <v>0.00017361111111111112</v>
      </c>
      <c r="P21" s="32">
        <v>0</v>
      </c>
      <c r="Q21" s="56">
        <v>0.0026620370370370374</v>
      </c>
      <c r="R21" s="82">
        <f>Q21-P21+O21</f>
        <v>0.0028356481481481483</v>
      </c>
      <c r="S21" s="1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2.75" customHeight="1">
      <c r="A22" s="10">
        <v>14</v>
      </c>
      <c r="B22" s="94" t="s">
        <v>160</v>
      </c>
      <c r="C22" s="7" t="s">
        <v>62</v>
      </c>
      <c r="D22" s="69">
        <v>214</v>
      </c>
      <c r="E22" s="6" t="s">
        <v>11</v>
      </c>
      <c r="F22" s="7"/>
      <c r="G22" s="81">
        <v>0</v>
      </c>
      <c r="H22" s="81">
        <v>1</v>
      </c>
      <c r="I22" s="81">
        <v>0</v>
      </c>
      <c r="J22" s="81">
        <v>0</v>
      </c>
      <c r="K22" s="81">
        <v>0</v>
      </c>
      <c r="L22" s="81">
        <v>1</v>
      </c>
      <c r="M22" s="31">
        <f>L22+K22+J22+I22+H22+G22</f>
        <v>2</v>
      </c>
      <c r="N22" s="32">
        <v>0.00017361111111111112</v>
      </c>
      <c r="O22" s="32">
        <f>N22*M22</f>
        <v>0.00034722222222222224</v>
      </c>
      <c r="P22" s="32">
        <v>0</v>
      </c>
      <c r="Q22" s="56">
        <v>0.002523148148148148</v>
      </c>
      <c r="R22" s="82">
        <f>Q22-P22+O22</f>
        <v>0.0028703703703703703</v>
      </c>
      <c r="S22" s="1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19" s="3" customFormat="1" ht="12.75" customHeight="1">
      <c r="A23" s="10">
        <v>15</v>
      </c>
      <c r="B23" s="94" t="s">
        <v>159</v>
      </c>
      <c r="C23" s="153" t="s">
        <v>126</v>
      </c>
      <c r="D23" s="10">
        <v>256</v>
      </c>
      <c r="E23" s="6" t="s">
        <v>11</v>
      </c>
      <c r="F23" s="7"/>
      <c r="G23" s="81">
        <v>5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31">
        <f>L23+K23+J23+I23+H23+G23</f>
        <v>5</v>
      </c>
      <c r="N23" s="32">
        <v>0.00017361111111111112</v>
      </c>
      <c r="O23" s="32">
        <f>N23*M23</f>
        <v>0.0008680555555555556</v>
      </c>
      <c r="P23" s="32">
        <v>0</v>
      </c>
      <c r="Q23" s="56">
        <v>0.002013888888888889</v>
      </c>
      <c r="R23" s="82">
        <f>Q23-P23+O23</f>
        <v>0.0028819444444444444</v>
      </c>
      <c r="S23" s="29"/>
    </row>
    <row r="24" spans="1:19" s="3" customFormat="1" ht="12.75" customHeight="1">
      <c r="A24" s="10">
        <v>16</v>
      </c>
      <c r="B24" s="96" t="s">
        <v>152</v>
      </c>
      <c r="C24" s="29" t="s">
        <v>120</v>
      </c>
      <c r="D24" s="7">
        <v>248</v>
      </c>
      <c r="E24" s="6" t="s">
        <v>11</v>
      </c>
      <c r="F24" s="7"/>
      <c r="G24" s="81">
        <v>2</v>
      </c>
      <c r="H24" s="81">
        <v>1</v>
      </c>
      <c r="I24" s="81">
        <v>1</v>
      </c>
      <c r="J24" s="81">
        <v>0</v>
      </c>
      <c r="K24" s="81">
        <v>0</v>
      </c>
      <c r="L24" s="81">
        <v>0</v>
      </c>
      <c r="M24" s="31">
        <f>L24+K24+J24+I24+H24+G24</f>
        <v>4</v>
      </c>
      <c r="N24" s="32">
        <v>0.00017361111111111112</v>
      </c>
      <c r="O24" s="32">
        <f>N24*M24</f>
        <v>0.0006944444444444445</v>
      </c>
      <c r="P24" s="32">
        <v>0</v>
      </c>
      <c r="Q24" s="56">
        <v>0.0022453703703703702</v>
      </c>
      <c r="R24" s="82">
        <f>Q24-P24+O24</f>
        <v>0.002939814814814815</v>
      </c>
      <c r="S24" s="125"/>
    </row>
    <row r="25" spans="1:253" s="2" customFormat="1" ht="12.75" customHeight="1" thickBot="1">
      <c r="A25" s="10">
        <v>17</v>
      </c>
      <c r="B25" s="96" t="s">
        <v>149</v>
      </c>
      <c r="C25" s="7" t="s">
        <v>120</v>
      </c>
      <c r="D25" s="7">
        <v>245</v>
      </c>
      <c r="E25" s="6" t="s">
        <v>11</v>
      </c>
      <c r="F25" s="7"/>
      <c r="G25" s="81">
        <v>0</v>
      </c>
      <c r="H25" s="81">
        <v>1</v>
      </c>
      <c r="I25" s="81">
        <v>1</v>
      </c>
      <c r="J25" s="81">
        <v>0</v>
      </c>
      <c r="K25" s="81">
        <v>0</v>
      </c>
      <c r="L25" s="81">
        <v>1</v>
      </c>
      <c r="M25" s="31">
        <f>L25+K25+J25+I25+H25+G25</f>
        <v>3</v>
      </c>
      <c r="N25" s="32">
        <v>0.00017361111111111112</v>
      </c>
      <c r="O25" s="32">
        <f>N25*M25</f>
        <v>0.0005208333333333333</v>
      </c>
      <c r="P25" s="32">
        <v>0</v>
      </c>
      <c r="Q25" s="56">
        <v>0.0024768518518518516</v>
      </c>
      <c r="R25" s="82">
        <f>Q25-P25+O25</f>
        <v>0.002997685185185185</v>
      </c>
      <c r="S25" s="1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2.75" customHeight="1">
      <c r="A26" s="10">
        <v>18</v>
      </c>
      <c r="B26" s="96" t="s">
        <v>150</v>
      </c>
      <c r="C26" s="29" t="s">
        <v>120</v>
      </c>
      <c r="D26" s="7">
        <v>246</v>
      </c>
      <c r="E26" s="6" t="s">
        <v>11</v>
      </c>
      <c r="F26" s="7"/>
      <c r="G26" s="81">
        <v>1</v>
      </c>
      <c r="H26" s="81">
        <v>1</v>
      </c>
      <c r="I26" s="81">
        <v>2</v>
      </c>
      <c r="J26" s="81">
        <v>0</v>
      </c>
      <c r="K26" s="81">
        <v>0</v>
      </c>
      <c r="L26" s="81">
        <v>0</v>
      </c>
      <c r="M26" s="31">
        <f>L26+K26+J26+I26+H26+G26</f>
        <v>4</v>
      </c>
      <c r="N26" s="32">
        <v>0.00017361111111111112</v>
      </c>
      <c r="O26" s="32">
        <f>N26*M26</f>
        <v>0.0006944444444444445</v>
      </c>
      <c r="P26" s="32">
        <v>0</v>
      </c>
      <c r="Q26" s="56">
        <v>0.002361111111111111</v>
      </c>
      <c r="R26" s="82">
        <f>Q26-P26+O26</f>
        <v>0.0030555555555555557</v>
      </c>
      <c r="S26" s="2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19" s="3" customFormat="1" ht="12.75" customHeight="1">
      <c r="A27" s="10">
        <v>19</v>
      </c>
      <c r="B27" s="127" t="s">
        <v>162</v>
      </c>
      <c r="C27" s="7" t="s">
        <v>62</v>
      </c>
      <c r="D27" s="69">
        <v>217</v>
      </c>
      <c r="E27" s="6" t="s">
        <v>11</v>
      </c>
      <c r="F27" s="7"/>
      <c r="G27" s="81">
        <v>0</v>
      </c>
      <c r="H27" s="81">
        <v>0</v>
      </c>
      <c r="I27" s="81">
        <v>1</v>
      </c>
      <c r="J27" s="81">
        <v>0</v>
      </c>
      <c r="K27" s="81">
        <v>0</v>
      </c>
      <c r="L27" s="81">
        <v>0</v>
      </c>
      <c r="M27" s="31">
        <f>L27+K27+J27+I27+H27+G27</f>
        <v>1</v>
      </c>
      <c r="N27" s="32">
        <v>0.00017361111111111112</v>
      </c>
      <c r="O27" s="32">
        <f>N27*M27</f>
        <v>0.00017361111111111112</v>
      </c>
      <c r="P27" s="32">
        <v>0</v>
      </c>
      <c r="Q27" s="56">
        <v>0.002916666666666667</v>
      </c>
      <c r="R27" s="82">
        <f>Q27-P27+O27</f>
        <v>0.0030902777777777777</v>
      </c>
      <c r="S27" s="125"/>
    </row>
    <row r="28" spans="1:253" s="2" customFormat="1" ht="12.75" customHeight="1" thickBot="1">
      <c r="A28" s="10">
        <v>20</v>
      </c>
      <c r="B28" s="94" t="s">
        <v>166</v>
      </c>
      <c r="C28" s="7" t="s">
        <v>105</v>
      </c>
      <c r="D28" s="10">
        <v>266</v>
      </c>
      <c r="E28" s="6" t="s">
        <v>11</v>
      </c>
      <c r="F28" s="7"/>
      <c r="G28" s="81">
        <v>0</v>
      </c>
      <c r="H28" s="81">
        <v>3</v>
      </c>
      <c r="I28" s="81">
        <v>1</v>
      </c>
      <c r="J28" s="81">
        <v>0</v>
      </c>
      <c r="K28" s="81">
        <v>0</v>
      </c>
      <c r="L28" s="81">
        <v>0</v>
      </c>
      <c r="M28" s="31">
        <f>L28+K28+J28+I28+H28+G28</f>
        <v>4</v>
      </c>
      <c r="N28" s="32">
        <v>0.00017361111111111112</v>
      </c>
      <c r="O28" s="32">
        <f>N28*M28</f>
        <v>0.0006944444444444445</v>
      </c>
      <c r="P28" s="32">
        <v>0</v>
      </c>
      <c r="Q28" s="56">
        <v>0.002627314814814815</v>
      </c>
      <c r="R28" s="82">
        <f>Q28-P28+O28</f>
        <v>0.0033217592592592595</v>
      </c>
      <c r="S28" s="1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19" s="3" customFormat="1" ht="12.75" customHeight="1">
      <c r="A29" s="10">
        <v>22</v>
      </c>
      <c r="B29" s="94" t="s">
        <v>158</v>
      </c>
      <c r="C29" s="93" t="s">
        <v>126</v>
      </c>
      <c r="D29" s="10">
        <v>255</v>
      </c>
      <c r="E29" s="6" t="s">
        <v>11</v>
      </c>
      <c r="F29" s="7"/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6</v>
      </c>
      <c r="M29" s="31">
        <f>L29+K29+J29+I29+H29+G29</f>
        <v>6</v>
      </c>
      <c r="N29" s="32">
        <v>0.00017361111111111112</v>
      </c>
      <c r="O29" s="32">
        <f>N29*M29</f>
        <v>0.0010416666666666667</v>
      </c>
      <c r="P29" s="32">
        <v>0</v>
      </c>
      <c r="Q29" s="56">
        <v>0.0024652777777777776</v>
      </c>
      <c r="R29" s="82">
        <f>Q29-P29+O29</f>
        <v>0.0035069444444444445</v>
      </c>
      <c r="S29" s="125"/>
    </row>
    <row r="30" spans="1:19" s="3" customFormat="1" ht="12.75" customHeight="1">
      <c r="A30" s="10">
        <v>23</v>
      </c>
      <c r="B30" s="127" t="s">
        <v>161</v>
      </c>
      <c r="C30" s="7" t="s">
        <v>62</v>
      </c>
      <c r="D30" s="69">
        <v>215</v>
      </c>
      <c r="E30" s="6" t="s">
        <v>11</v>
      </c>
      <c r="F30" s="7"/>
      <c r="G30" s="81">
        <v>3</v>
      </c>
      <c r="H30" s="81">
        <v>0</v>
      </c>
      <c r="I30" s="81">
        <v>5</v>
      </c>
      <c r="J30" s="81">
        <v>0</v>
      </c>
      <c r="K30" s="81">
        <v>0</v>
      </c>
      <c r="L30" s="81">
        <v>0</v>
      </c>
      <c r="M30" s="31">
        <f>L30+K30+J30+I30+H30+G30</f>
        <v>8</v>
      </c>
      <c r="N30" s="32">
        <v>0.00017361111111111112</v>
      </c>
      <c r="O30" s="32">
        <f>N30*M30</f>
        <v>0.001388888888888889</v>
      </c>
      <c r="P30" s="32">
        <v>0</v>
      </c>
      <c r="Q30" s="56">
        <v>0.0025925925925925925</v>
      </c>
      <c r="R30" s="82">
        <f>Q30-P30+O30</f>
        <v>0.003981481481481482</v>
      </c>
      <c r="S30" s="125"/>
    </row>
    <row r="31" spans="1:253" s="2" customFormat="1" ht="12.75" customHeight="1" thickBot="1">
      <c r="A31" s="10">
        <v>24</v>
      </c>
      <c r="B31" s="94" t="s">
        <v>165</v>
      </c>
      <c r="C31" s="7" t="s">
        <v>105</v>
      </c>
      <c r="D31" s="10">
        <v>265</v>
      </c>
      <c r="E31" s="6" t="s">
        <v>11</v>
      </c>
      <c r="F31" s="7"/>
      <c r="G31" s="81">
        <v>0</v>
      </c>
      <c r="H31" s="81">
        <v>14</v>
      </c>
      <c r="I31" s="81">
        <v>0</v>
      </c>
      <c r="J31" s="81">
        <v>0</v>
      </c>
      <c r="K31" s="81">
        <v>0</v>
      </c>
      <c r="L31" s="81">
        <v>0</v>
      </c>
      <c r="M31" s="31">
        <f>L31+K31+J31+I31+H31+G31</f>
        <v>14</v>
      </c>
      <c r="N31" s="32">
        <v>0.00017361111111111112</v>
      </c>
      <c r="O31" s="32">
        <f>N31*M31</f>
        <v>0.0024305555555555556</v>
      </c>
      <c r="P31" s="32">
        <v>0</v>
      </c>
      <c r="Q31" s="56">
        <v>0.002384259259259259</v>
      </c>
      <c r="R31" s="82">
        <f>Q31-P31+O31</f>
        <v>0.004814814814814815</v>
      </c>
      <c r="S31" s="12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2.75" customHeight="1">
      <c r="A32" s="10">
        <v>25</v>
      </c>
      <c r="B32" s="94" t="s">
        <v>164</v>
      </c>
      <c r="C32" s="7" t="s">
        <v>105</v>
      </c>
      <c r="D32" s="10">
        <v>264</v>
      </c>
      <c r="E32" s="6" t="s">
        <v>11</v>
      </c>
      <c r="F32" s="7"/>
      <c r="G32" s="81">
        <v>1</v>
      </c>
      <c r="H32" s="81">
        <v>10</v>
      </c>
      <c r="I32" s="81">
        <v>0</v>
      </c>
      <c r="J32" s="81">
        <v>0</v>
      </c>
      <c r="K32" s="81">
        <v>0</v>
      </c>
      <c r="L32" s="81">
        <v>0</v>
      </c>
      <c r="M32" s="31">
        <f>L32+K32+J32+I32+H32+G32</f>
        <v>11</v>
      </c>
      <c r="N32" s="32">
        <v>0.00017361111111111112</v>
      </c>
      <c r="O32" s="32">
        <f>N32*M32</f>
        <v>0.0019097222222222224</v>
      </c>
      <c r="P32" s="32">
        <v>0</v>
      </c>
      <c r="Q32" s="56">
        <v>0.002997685185185185</v>
      </c>
      <c r="R32" s="82">
        <f>Q32-P32+O32</f>
        <v>0.004907407407407407</v>
      </c>
      <c r="S32" s="1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19" s="3" customFormat="1" ht="12.75" customHeight="1">
      <c r="A33" s="10">
        <v>26</v>
      </c>
      <c r="B33" s="95" t="s">
        <v>176</v>
      </c>
      <c r="C33" s="7" t="s">
        <v>112</v>
      </c>
      <c r="D33" s="7">
        <v>227</v>
      </c>
      <c r="E33" s="6" t="s">
        <v>11</v>
      </c>
      <c r="F33" s="7"/>
      <c r="G33" s="81">
        <v>1</v>
      </c>
      <c r="H33" s="81">
        <v>0</v>
      </c>
      <c r="I33" s="81">
        <v>2</v>
      </c>
      <c r="J33" s="31">
        <v>2</v>
      </c>
      <c r="K33" s="81">
        <v>0</v>
      </c>
      <c r="L33" s="81">
        <v>3</v>
      </c>
      <c r="M33" s="31">
        <f>L33+K33+J33+I33+H33+G33</f>
        <v>8</v>
      </c>
      <c r="N33" s="32">
        <v>0.00017361111111111112</v>
      </c>
      <c r="O33" s="32">
        <f>N33*M33</f>
        <v>0.001388888888888889</v>
      </c>
      <c r="P33" s="32">
        <v>0</v>
      </c>
      <c r="Q33" s="56">
        <v>0.004097222222222223</v>
      </c>
      <c r="R33" s="82">
        <f>Q33-P33+O33</f>
        <v>0.005486111111111112</v>
      </c>
      <c r="S33" s="125"/>
    </row>
    <row r="34" spans="1:19" s="3" customFormat="1" ht="12" customHeight="1">
      <c r="A34" s="61"/>
      <c r="B34" s="74"/>
      <c r="C34" s="72"/>
      <c r="D34" s="72"/>
      <c r="E34" s="63"/>
      <c r="F34" s="62"/>
      <c r="G34" s="64"/>
      <c r="H34" s="64"/>
      <c r="I34" s="64"/>
      <c r="J34" s="64"/>
      <c r="K34" s="64"/>
      <c r="L34" s="64"/>
      <c r="M34" s="64"/>
      <c r="N34" s="65"/>
      <c r="O34" s="65"/>
      <c r="P34" s="64"/>
      <c r="Q34" s="66"/>
      <c r="R34" s="66"/>
      <c r="S34" s="19"/>
    </row>
    <row r="35" spans="1:19" s="3" customFormat="1" ht="15" customHeight="1">
      <c r="A35" s="61"/>
      <c r="B35" s="74"/>
      <c r="C35" s="72"/>
      <c r="D35" s="72"/>
      <c r="E35" s="63"/>
      <c r="F35" s="62"/>
      <c r="G35" s="64"/>
      <c r="H35" s="64"/>
      <c r="I35" s="64"/>
      <c r="J35" s="64"/>
      <c r="K35" s="64"/>
      <c r="L35" s="64"/>
      <c r="M35" s="64"/>
      <c r="N35" s="65"/>
      <c r="O35" s="65"/>
      <c r="P35" s="64"/>
      <c r="Q35" s="66"/>
      <c r="R35" s="66"/>
      <c r="S35" s="19"/>
    </row>
    <row r="36" spans="1:19" s="3" customFormat="1" ht="12" customHeight="1">
      <c r="A36" s="61"/>
      <c r="B36" s="74"/>
      <c r="C36" s="72"/>
      <c r="D36" s="72"/>
      <c r="E36" s="63"/>
      <c r="F36" s="62"/>
      <c r="G36" s="64"/>
      <c r="H36" s="64"/>
      <c r="I36" s="64"/>
      <c r="J36" s="64"/>
      <c r="K36" s="64"/>
      <c r="L36" s="64"/>
      <c r="M36" s="64"/>
      <c r="N36" s="65"/>
      <c r="O36" s="65"/>
      <c r="P36" s="64"/>
      <c r="Q36" s="66"/>
      <c r="R36" s="66"/>
      <c r="S36" s="19"/>
    </row>
    <row r="37" spans="2:10" ht="15.75">
      <c r="B37" s="41" t="s">
        <v>26</v>
      </c>
      <c r="C37" s="50"/>
      <c r="D37" s="50"/>
      <c r="E37" s="50"/>
      <c r="F37" s="50"/>
      <c r="G37" s="50"/>
      <c r="H37" s="51" t="s">
        <v>27</v>
      </c>
      <c r="I37" s="52"/>
      <c r="J37" s="52"/>
    </row>
    <row r="38" spans="2:10" ht="15.75">
      <c r="B38" s="53" t="s">
        <v>28</v>
      </c>
      <c r="C38" s="53"/>
      <c r="D38" s="53"/>
      <c r="E38" s="53"/>
      <c r="F38" s="53"/>
      <c r="G38" s="53"/>
      <c r="H38" s="54" t="s">
        <v>29</v>
      </c>
      <c r="I38" s="54"/>
      <c r="J38" s="54"/>
    </row>
  </sheetData>
  <mergeCells count="16">
    <mergeCell ref="S8:S9"/>
    <mergeCell ref="R8:R9"/>
    <mergeCell ref="M8:M9"/>
    <mergeCell ref="N8:N9"/>
    <mergeCell ref="O8:O9"/>
    <mergeCell ref="Q8:Q9"/>
    <mergeCell ref="B8:B9"/>
    <mergeCell ref="P8:P9"/>
    <mergeCell ref="A6:Q6"/>
    <mergeCell ref="A5:B5"/>
    <mergeCell ref="F8:F9"/>
    <mergeCell ref="G8:L8"/>
    <mergeCell ref="A8:A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2012-09-08T10:30:07Z</cp:lastPrinted>
  <dcterms:created xsi:type="dcterms:W3CDTF">1996-10-08T23:32:33Z</dcterms:created>
  <dcterms:modified xsi:type="dcterms:W3CDTF">2012-09-08T10:33:04Z</dcterms:modified>
  <cp:category/>
  <cp:version/>
  <cp:contentType/>
  <cp:contentStatus/>
</cp:coreProperties>
</file>